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175" windowHeight="1215" firstSheet="6" activeTab="6"/>
  </bookViews>
  <sheets>
    <sheet name="2020թ, պլան" sheetId="11" state="hidden" r:id="rId1"/>
    <sheet name="ցուցակ Պարեկի" sheetId="12" state="hidden" r:id="rId2"/>
    <sheet name="կասեցված" sheetId="13" state="hidden" r:id="rId3"/>
    <sheet name="ավելացրած" sheetId="15" state="hidden" r:id="rId4"/>
    <sheet name="կրիմ" sheetId="10" state="hidden" r:id="rId5"/>
    <sheet name="Sheet1" sheetId="9" state="hidden" r:id="rId6"/>
    <sheet name="2021 պլան" sheetId="17" r:id="rId7"/>
    <sheet name="փոխած2)" sheetId="14" state="hidden" r:id="rId8"/>
  </sheets>
  <calcPr calcId="124519"/>
</workbook>
</file>

<file path=xl/calcChain.xml><?xml version="1.0" encoding="utf-8"?>
<calcChain xmlns="http://schemas.openxmlformats.org/spreadsheetml/2006/main">
  <c r="G324" i="17"/>
  <c r="G255" l="1"/>
  <c r="G254"/>
  <c r="G268" l="1"/>
  <c r="G184"/>
  <c r="G182"/>
  <c r="G279"/>
  <c r="G21"/>
  <c r="G302"/>
  <c r="G59" l="1"/>
  <c r="G169"/>
  <c r="G20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70"/>
  <c r="G171"/>
  <c r="G172"/>
  <c r="G173"/>
  <c r="G174"/>
  <c r="G175"/>
  <c r="G176"/>
  <c r="G177"/>
  <c r="G178"/>
  <c r="G179"/>
  <c r="G180"/>
  <c r="G181"/>
  <c r="G183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6"/>
  <c r="G257"/>
  <c r="G258"/>
  <c r="G259"/>
  <c r="G260"/>
  <c r="G261"/>
  <c r="G262"/>
  <c r="G263"/>
  <c r="G264"/>
  <c r="G265"/>
  <c r="G266"/>
  <c r="G267"/>
  <c r="G269"/>
  <c r="G270"/>
  <c r="G271"/>
  <c r="G272"/>
  <c r="G273"/>
  <c r="G274"/>
  <c r="G275"/>
  <c r="G276"/>
  <c r="G277"/>
  <c r="G278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3"/>
  <c r="G304"/>
  <c r="G305"/>
  <c r="G306"/>
  <c r="G307"/>
  <c r="G308"/>
  <c r="G309"/>
  <c r="G310"/>
  <c r="G315"/>
  <c r="G316"/>
  <c r="G317"/>
  <c r="G318"/>
  <c r="G319"/>
  <c r="G320"/>
  <c r="G321"/>
  <c r="G322"/>
  <c r="G323"/>
  <c r="G325"/>
  <c r="G326"/>
  <c r="G327"/>
  <c r="G328"/>
  <c r="G329"/>
  <c r="G330"/>
  <c r="G331"/>
  <c r="G332"/>
  <c r="G333"/>
  <c r="G334"/>
  <c r="G335"/>
  <c r="G336"/>
  <c r="G337"/>
  <c r="G338"/>
  <c r="G339"/>
  <c r="G340"/>
  <c r="G341"/>
  <c r="G342"/>
  <c r="G343"/>
  <c r="G344"/>
  <c r="G345"/>
  <c r="G346"/>
  <c r="G347"/>
  <c r="G348"/>
  <c r="G349"/>
  <c r="G350"/>
  <c r="G351"/>
  <c r="G352"/>
  <c r="G353"/>
  <c r="G354"/>
  <c r="G355"/>
  <c r="G356"/>
  <c r="G357"/>
  <c r="G358"/>
  <c r="E168" l="1"/>
  <c r="G168" s="1"/>
  <c r="G19" l="1"/>
  <c r="G359" s="1"/>
  <c r="G34" i="12" l="1"/>
  <c r="G33"/>
  <c r="G151" i="11"/>
  <c r="G238"/>
  <c r="G11" i="15"/>
  <c r="G7"/>
  <c r="G47"/>
  <c r="G35" i="14" l="1"/>
  <c r="G43" i="15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1" i="13" l="1"/>
  <c r="G3" i="15"/>
  <c r="G207" i="11" l="1"/>
  <c r="G206"/>
  <c r="G205"/>
  <c r="G275"/>
  <c r="G272"/>
  <c r="G277"/>
  <c r="G276"/>
  <c r="G274"/>
  <c r="G234"/>
  <c r="G91"/>
  <c r="G90"/>
  <c r="G89"/>
  <c r="G88"/>
  <c r="G87"/>
  <c r="G86"/>
  <c r="G85"/>
  <c r="G84"/>
  <c r="G83"/>
  <c r="G82"/>
  <c r="G81"/>
  <c r="G68"/>
  <c r="G67"/>
  <c r="G43" i="13"/>
  <c r="G42"/>
  <c r="G41"/>
  <c r="G40"/>
  <c r="G39"/>
  <c r="G38"/>
  <c r="G37"/>
  <c r="G36"/>
  <c r="G35"/>
  <c r="G20" i="11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9"/>
  <c r="G70"/>
  <c r="G71"/>
  <c r="G72"/>
  <c r="G73"/>
  <c r="G74"/>
  <c r="G75"/>
  <c r="G76"/>
  <c r="G77"/>
  <c r="G78"/>
  <c r="G79"/>
  <c r="G80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5"/>
  <c r="G236"/>
  <c r="G237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3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G340"/>
  <c r="G341"/>
  <c r="G342"/>
  <c r="G343"/>
  <c r="G344"/>
  <c r="G345"/>
  <c r="G346"/>
  <c r="G347"/>
  <c r="G348"/>
  <c r="G349"/>
  <c r="G350"/>
  <c r="G351"/>
  <c r="G352"/>
  <c r="G353"/>
  <c r="G354"/>
  <c r="G355"/>
  <c r="G356"/>
  <c r="G357"/>
  <c r="G358"/>
  <c r="G359"/>
  <c r="G360"/>
  <c r="G361"/>
  <c r="G362"/>
  <c r="G363"/>
  <c r="G364"/>
  <c r="G365"/>
  <c r="G366"/>
  <c r="G367"/>
  <c r="G368"/>
  <c r="G369"/>
  <c r="G370"/>
  <c r="G371"/>
  <c r="G372"/>
  <c r="G373"/>
  <c r="G374"/>
  <c r="G375"/>
  <c r="G376"/>
  <c r="G377"/>
  <c r="G378"/>
  <c r="G379"/>
  <c r="G380"/>
  <c r="G381"/>
  <c r="G382"/>
  <c r="G383"/>
  <c r="G384"/>
  <c r="G385"/>
  <c r="G386"/>
  <c r="G387"/>
  <c r="G388"/>
  <c r="G389"/>
  <c r="G390"/>
  <c r="G391"/>
  <c r="G392"/>
  <c r="G393"/>
  <c r="G394"/>
  <c r="G395"/>
  <c r="G396"/>
  <c r="G397"/>
  <c r="G398"/>
  <c r="G399"/>
  <c r="G400"/>
  <c r="G402"/>
  <c r="G403"/>
  <c r="G404"/>
  <c r="G405"/>
  <c r="G406"/>
  <c r="G407"/>
  <c r="G408"/>
  <c r="G409"/>
  <c r="G410"/>
  <c r="G411"/>
  <c r="G412"/>
  <c r="G413"/>
  <c r="G414"/>
  <c r="G415"/>
  <c r="G416"/>
  <c r="G417"/>
  <c r="G418"/>
  <c r="G419"/>
  <c r="G420"/>
  <c r="G425"/>
  <c r="G427"/>
  <c r="G428"/>
  <c r="G429"/>
  <c r="G430"/>
  <c r="G431"/>
  <c r="G432"/>
  <c r="G433"/>
  <c r="G434"/>
  <c r="G435"/>
  <c r="G436"/>
  <c r="G437"/>
  <c r="G438"/>
  <c r="G439"/>
  <c r="G440"/>
  <c r="G441"/>
  <c r="G442"/>
  <c r="G443"/>
  <c r="G444"/>
  <c r="G445"/>
  <c r="G446"/>
  <c r="G447"/>
  <c r="G448"/>
  <c r="G449"/>
  <c r="G450"/>
  <c r="G451"/>
  <c r="G452"/>
  <c r="G453"/>
  <c r="G454"/>
  <c r="G455"/>
  <c r="G456"/>
  <c r="G457"/>
  <c r="G458"/>
  <c r="G459"/>
  <c r="G460"/>
  <c r="G461"/>
  <c r="G462"/>
  <c r="G463"/>
  <c r="G464"/>
  <c r="G465"/>
  <c r="G466"/>
  <c r="G467"/>
  <c r="G468"/>
  <c r="G469"/>
  <c r="G470"/>
  <c r="G471"/>
  <c r="G472"/>
  <c r="G473"/>
  <c r="G474"/>
  <c r="G475"/>
  <c r="G476"/>
  <c r="G477"/>
  <c r="G478"/>
  <c r="G479"/>
  <c r="G480"/>
  <c r="G481"/>
  <c r="G482"/>
  <c r="G483"/>
  <c r="G484"/>
  <c r="G485"/>
  <c r="G486"/>
  <c r="G487"/>
  <c r="G488"/>
  <c r="G489"/>
  <c r="G490"/>
  <c r="G491"/>
  <c r="G492"/>
  <c r="G493"/>
  <c r="G494"/>
  <c r="G495"/>
  <c r="G496"/>
  <c r="G497"/>
  <c r="G498"/>
  <c r="G499"/>
  <c r="G500"/>
  <c r="G501"/>
  <c r="G502"/>
  <c r="G503"/>
  <c r="G504"/>
  <c r="G505"/>
  <c r="G507"/>
  <c r="G508"/>
  <c r="G63" i="15" l="1"/>
  <c r="G61"/>
  <c r="G33" i="13"/>
  <c r="G13" i="15"/>
  <c r="G12"/>
  <c r="G8" i="12" l="1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5"/>
  <c r="G36"/>
  <c r="G37"/>
  <c r="G38"/>
  <c r="G39"/>
  <c r="G40"/>
  <c r="G41"/>
  <c r="G42"/>
  <c r="G43"/>
  <c r="G62" i="15"/>
  <c r="G60"/>
  <c r="G59"/>
  <c r="G58"/>
  <c r="G34" i="13" l="1"/>
  <c r="G34" i="14"/>
  <c r="G16"/>
  <c r="G15"/>
  <c r="G6"/>
  <c r="G3"/>
  <c r="G2"/>
  <c r="G8" i="15"/>
  <c r="G9"/>
  <c r="G57"/>
  <c r="G56"/>
  <c r="G55"/>
  <c r="G54"/>
  <c r="G53"/>
  <c r="G52"/>
  <c r="G51"/>
  <c r="G50"/>
  <c r="G49"/>
  <c r="G48"/>
  <c r="G46"/>
  <c r="G45"/>
  <c r="G44"/>
  <c r="G10"/>
  <c r="G6"/>
  <c r="G5"/>
  <c r="G4"/>
  <c r="G2"/>
  <c r="G45" i="14"/>
  <c r="G44"/>
  <c r="G43"/>
  <c r="G42"/>
  <c r="G41"/>
  <c r="G40"/>
  <c r="G39"/>
  <c r="G38"/>
  <c r="G37"/>
  <c r="G36"/>
  <c r="G33"/>
  <c r="G32"/>
  <c r="G31"/>
  <c r="G30"/>
  <c r="G29"/>
  <c r="G28"/>
  <c r="G27"/>
  <c r="G26"/>
  <c r="G25"/>
  <c r="G24"/>
  <c r="G23"/>
  <c r="G22"/>
  <c r="G21"/>
  <c r="G20"/>
  <c r="G19"/>
  <c r="G18"/>
  <c r="G17"/>
  <c r="G14"/>
  <c r="G13"/>
  <c r="G12"/>
  <c r="G11"/>
  <c r="G10"/>
  <c r="G9"/>
  <c r="G8"/>
  <c r="G5"/>
  <c r="G7"/>
  <c r="G4"/>
  <c r="G4" i="13"/>
  <c r="G3"/>
  <c r="G2"/>
  <c r="G46" i="14" l="1"/>
  <c r="G64" i="15"/>
  <c r="G32" i="13"/>
  <c r="G26" l="1"/>
  <c r="G25"/>
  <c r="G24"/>
  <c r="G31" l="1"/>
  <c r="G30"/>
  <c r="G29"/>
  <c r="G28"/>
  <c r="G27"/>
  <c r="G23"/>
  <c r="G22"/>
  <c r="G21"/>
  <c r="G20"/>
  <c r="G12"/>
  <c r="G10"/>
  <c r="G19"/>
  <c r="G18"/>
  <c r="G17"/>
  <c r="G16"/>
  <c r="G15"/>
  <c r="G9"/>
  <c r="G14"/>
  <c r="G13"/>
  <c r="G8"/>
  <c r="G7"/>
  <c r="G6"/>
  <c r="G5"/>
  <c r="G7" i="12"/>
  <c r="G44" s="1"/>
  <c r="J44" s="1"/>
  <c r="G44" i="13" l="1"/>
  <c r="G19" i="11"/>
  <c r="E506"/>
  <c r="G506" s="1"/>
  <c r="E422"/>
  <c r="G422" s="1"/>
  <c r="E421"/>
  <c r="G421" s="1"/>
  <c r="E401"/>
  <c r="G401" s="1"/>
  <c r="E180"/>
  <c r="G180" s="1"/>
  <c r="H21" i="10" l="1"/>
  <c r="H20"/>
  <c r="H19"/>
  <c r="H18"/>
  <c r="H17"/>
  <c r="H16"/>
  <c r="H15"/>
  <c r="H14"/>
  <c r="H13"/>
  <c r="H12"/>
  <c r="H11"/>
  <c r="H10"/>
  <c r="H9"/>
  <c r="H8"/>
  <c r="H7"/>
  <c r="H6"/>
  <c r="H5"/>
  <c r="H4"/>
  <c r="H3"/>
  <c r="H2"/>
  <c r="H1"/>
  <c r="H22" l="1"/>
  <c r="F423" i="11"/>
  <c r="F424"/>
  <c r="F426"/>
  <c r="G509"/>
  <c r="F312" i="17"/>
  <c r="F314"/>
  <c r="F311"/>
</calcChain>
</file>

<file path=xl/sharedStrings.xml><?xml version="1.0" encoding="utf-8"?>
<sst xmlns="http://schemas.openxmlformats.org/spreadsheetml/2006/main" count="3848" uniqueCount="1056">
  <si>
    <t xml:space="preserve">                            Հաստատում եմ   </t>
  </si>
  <si>
    <t>___________________Մ.Բաբայան</t>
  </si>
  <si>
    <t xml:space="preserve">                       </t>
  </si>
  <si>
    <t>(ըստ բյուջետային ծախսերի գործառնական դասակարգման)</t>
  </si>
  <si>
    <t>Գնման առարկայի</t>
  </si>
  <si>
    <t>Գնման ձև  (ընթացա
կարգը)</t>
  </si>
  <si>
    <t>Չափի միավորը</t>
  </si>
  <si>
    <t>Միավորի գինը</t>
  </si>
  <si>
    <t xml:space="preserve">Քանակը </t>
  </si>
  <si>
    <t>Գումարը (դրամ)</t>
  </si>
  <si>
    <t>Միջանցիկ ծածկագիրը ըստ ԳՄԱ դասակարգման</t>
  </si>
  <si>
    <t>Անվանումը</t>
  </si>
  <si>
    <t>Գազի բաշխում</t>
  </si>
  <si>
    <t>ՄԱ</t>
  </si>
  <si>
    <t>խմ</t>
  </si>
  <si>
    <t>Էլեկտրականության բաշխում</t>
  </si>
  <si>
    <t>կվտ</t>
  </si>
  <si>
    <t>Խմելու ջրի բաշխում</t>
  </si>
  <si>
    <t xml:space="preserve">դրամ </t>
  </si>
  <si>
    <t xml:space="preserve">Հանրային հեռախոսային ծառայություններ </t>
  </si>
  <si>
    <t>72420000-1</t>
  </si>
  <si>
    <t>72420000-2</t>
  </si>
  <si>
    <t>72420000-3</t>
  </si>
  <si>
    <t>Փոստային առաքման ծառայություններ</t>
  </si>
  <si>
    <t>Հրապարակումներ /Օրենքի պատվար/</t>
  </si>
  <si>
    <t>հատ</t>
  </si>
  <si>
    <t xml:space="preserve">ԳՀ </t>
  </si>
  <si>
    <t>Կոյուղաջրերի մաքրման աշխատանքներ</t>
  </si>
  <si>
    <t>Թանգարանային ծառայություններ</t>
  </si>
  <si>
    <t>Դասախոսի ծառայություն</t>
  </si>
  <si>
    <t>ք/մ</t>
  </si>
  <si>
    <t>45461100-1</t>
  </si>
  <si>
    <t>45461100-2</t>
  </si>
  <si>
    <t>45461100-3</t>
  </si>
  <si>
    <t>98111140-2</t>
  </si>
  <si>
    <t>98111140-4</t>
  </si>
  <si>
    <t>98111140-5</t>
  </si>
  <si>
    <t>71351540-8</t>
  </si>
  <si>
    <t>98111140-3</t>
  </si>
  <si>
    <t>98111140-7</t>
  </si>
  <si>
    <t>98111140-8</t>
  </si>
  <si>
    <t>Կիտել և տաբատ</t>
  </si>
  <si>
    <t>լրակազմ</t>
  </si>
  <si>
    <t>Կիտել և կիսաշրջազգեստ</t>
  </si>
  <si>
    <t>Բաճկոն  և տաբատ /անհատական պատվեր/</t>
  </si>
  <si>
    <t>18331200-1</t>
  </si>
  <si>
    <t>18331200-2</t>
  </si>
  <si>
    <t>18331200-3</t>
  </si>
  <si>
    <t>18331200-4</t>
  </si>
  <si>
    <t>18441100-1</t>
  </si>
  <si>
    <t>18441100-2</t>
  </si>
  <si>
    <t>կգ</t>
  </si>
  <si>
    <t xml:space="preserve">Գրիչ գնդիկավոր </t>
  </si>
  <si>
    <t>30192128-2</t>
  </si>
  <si>
    <t>տուփ</t>
  </si>
  <si>
    <t>Շտրիխներ</t>
  </si>
  <si>
    <t>30197231-1</t>
  </si>
  <si>
    <t>30197231-2</t>
  </si>
  <si>
    <t>լիտր</t>
  </si>
  <si>
    <t>Օճառ, ձեռքի</t>
  </si>
  <si>
    <t>18141100-1</t>
  </si>
  <si>
    <t xml:space="preserve">Աշխատանքային ձեռնոցներ </t>
  </si>
  <si>
    <t>զույգ</t>
  </si>
  <si>
    <t>18141100-2</t>
  </si>
  <si>
    <t>22451210-1</t>
  </si>
  <si>
    <t>Դիպլոմներ</t>
  </si>
  <si>
    <t>22451210-2</t>
  </si>
  <si>
    <t>Սոսինձ, էմուլսիա</t>
  </si>
  <si>
    <t>Կուտակիչ մարտկոցներ /բարձրախոսի/</t>
  </si>
  <si>
    <t>Արտաքին լուսավորման լամպեր</t>
  </si>
  <si>
    <t>31531300-2</t>
  </si>
  <si>
    <t>Տնտեսող լամպեր                     /ԼԵԴ  լամպեր E27  12-15vt/</t>
  </si>
  <si>
    <t>31531300-3</t>
  </si>
  <si>
    <t>Տնտեսող լամպեր                     /ԼԵԴ  լամպեր 120սմ 45-60vt/</t>
  </si>
  <si>
    <t>Տնտեսող լամպեր                     /ԼԵԴ  լամպեր 60սմ 30-40vt/</t>
  </si>
  <si>
    <t>31685000-1</t>
  </si>
  <si>
    <t>31685000-2</t>
  </si>
  <si>
    <t>Էլեկտրական ապահովիչ, միաֆազ, 32 Ա</t>
  </si>
  <si>
    <t>Էլեկտրական ապահովիչ, միաֆազ, 40Ա</t>
  </si>
  <si>
    <t>Էլեկտրական ապահովիչ, միաֆազ, 63Ա</t>
  </si>
  <si>
    <t>Էլեկտրական ապահովիչ, եռաֆազ, 250Ա</t>
  </si>
  <si>
    <t>Բարձրախոսներ /համակարգչի/</t>
  </si>
  <si>
    <t>Զուգարանի թուղթ, ռուլոնով</t>
  </si>
  <si>
    <t>Ձեռքի թղթե սրբիչներ</t>
  </si>
  <si>
    <t>35811190-1</t>
  </si>
  <si>
    <t>35811190-2</t>
  </si>
  <si>
    <t>քմ</t>
  </si>
  <si>
    <t>39224331-1</t>
  </si>
  <si>
    <t>39298200-1</t>
  </si>
  <si>
    <t>Ուղղահայաց շերտավարագույր</t>
  </si>
  <si>
    <t>Յուղաներկ</t>
  </si>
  <si>
    <t>մետր</t>
  </si>
  <si>
    <t>44163200-2</t>
  </si>
  <si>
    <t>44322100-1</t>
  </si>
  <si>
    <t>44322100-2</t>
  </si>
  <si>
    <t>44322100-3</t>
  </si>
  <si>
    <t>Մալուխ, 16մմ ²X 2</t>
  </si>
  <si>
    <t>Հղկաթուղթ</t>
  </si>
  <si>
    <t>44511340-1</t>
  </si>
  <si>
    <t>44511340-2</t>
  </si>
  <si>
    <t>44521120-1</t>
  </si>
  <si>
    <t>44521120-2</t>
  </si>
  <si>
    <t>44521120-3</t>
  </si>
  <si>
    <t>Դռան փականներ /ծխնիներ/</t>
  </si>
  <si>
    <t>44521120-4</t>
  </si>
  <si>
    <t>44521100-1</t>
  </si>
  <si>
    <t>Զանազան կողպեքներ և փականներ /միջուկներ/</t>
  </si>
  <si>
    <t>44521100-2</t>
  </si>
  <si>
    <t>Զանազան կողպեքներ և փականներ /չհրկիզվող պահարանի փական/</t>
  </si>
  <si>
    <t xml:space="preserve"> Լաքեր</t>
  </si>
  <si>
    <t>Հերմետիկներ /սիլիկոն/մեծ</t>
  </si>
  <si>
    <t>Լուծիչներ</t>
  </si>
  <si>
    <t>99600000-2</t>
  </si>
  <si>
    <t>ԳՉԾ</t>
  </si>
  <si>
    <t>Կենցաղային աղբի հավաքման ծառայություններ</t>
  </si>
  <si>
    <t>99600000-4</t>
  </si>
  <si>
    <t>98111140-1</t>
  </si>
  <si>
    <t>98111140-6</t>
  </si>
  <si>
    <t xml:space="preserve">Լազերային տպիչներ </t>
  </si>
  <si>
    <t>Ամբիոն</t>
  </si>
  <si>
    <t>Փոշեկուլ</t>
  </si>
  <si>
    <t>Պտուտակահաններ</t>
  </si>
  <si>
    <t>Դասագրքեր</t>
  </si>
  <si>
    <t>99600000-1</t>
  </si>
  <si>
    <t>Ա Պ Ր Ա Ն Ք</t>
  </si>
  <si>
    <t>Ա Շ Խ Ա Տ Ա Ն Ք</t>
  </si>
  <si>
    <t xml:space="preserve">Ձայնային տեխնիկայի վերանորոգման և պահպանման ծառայություններ </t>
  </si>
  <si>
    <t>Ծ Ա Ռ Ա Յ ՈՒ Թ Յ ՈՒ Ն</t>
  </si>
  <si>
    <t xml:space="preserve">ԸՆԴՀԱՆՈՒՐԸ՝ </t>
  </si>
  <si>
    <t xml:space="preserve">Համակարգիչներին առնչվող մասնագիտական ծառայություններ </t>
  </si>
  <si>
    <t>18231910-1</t>
  </si>
  <si>
    <t>18231910-2</t>
  </si>
  <si>
    <t>18231910-3</t>
  </si>
  <si>
    <t>Գծանշիչ /մարկեր/</t>
  </si>
  <si>
    <t>Մարկերներ /գրատախտակի համար գունավոր/</t>
  </si>
  <si>
    <t>Ռետին հասարակ</t>
  </si>
  <si>
    <t>Հատակի մածիկ  /լամինատի փայլեցման համար/</t>
  </si>
  <si>
    <t>Աշխատանքային ձեռնոցներ /ռետինե/</t>
  </si>
  <si>
    <t xml:space="preserve"> ՀՀ զինանշան-վահան /փայտե կրթահամալիրի տարբերանշանով/</t>
  </si>
  <si>
    <t>Կուտակիչ մարտկոցներ /ռացիայի/</t>
  </si>
  <si>
    <t>Հեռախոսային սարքեր</t>
  </si>
  <si>
    <t>Թուղթ նշումների, 
տրցակներով</t>
  </si>
  <si>
    <t xml:space="preserve">Կիսավերարկու
 /ձմեռային երկար/ </t>
  </si>
  <si>
    <t>Սիֆոն</t>
  </si>
  <si>
    <t>Եռակցման նյութեր /զոդման էլեկտրոդ 3մմ/</t>
  </si>
  <si>
    <t>Դռան փականներ  /փայտե/</t>
  </si>
  <si>
    <t xml:space="preserve">Դռան փականներ /մետալոպլաստե/  </t>
  </si>
  <si>
    <t>Ներկայացուցչական ծառայություններ /պաշտոնական պատվիրակությունների ընդունելության համար ապրանքներ, աշխատանքներ և ծառայություններ/</t>
  </si>
  <si>
    <t>ԳՀ</t>
  </si>
  <si>
    <t>Գլխին դրվող ականջակալներ</t>
  </si>
  <si>
    <t>Պաշտպանիչ հատուկ ակնոցներ</t>
  </si>
  <si>
    <t>Ռետինե խողովակ 3/4</t>
  </si>
  <si>
    <t xml:space="preserve">Էլեկտրական ակոսիչ /դռել/   </t>
  </si>
  <si>
    <t>99600000-5</t>
  </si>
  <si>
    <t>39121100-2</t>
  </si>
  <si>
    <t>Մեկանգամյա օգտագործման բաժակներ</t>
  </si>
  <si>
    <t>71351540-12</t>
  </si>
  <si>
    <t>98111140-9</t>
  </si>
  <si>
    <t>98111140-10</t>
  </si>
  <si>
    <t>98111140-11</t>
  </si>
  <si>
    <t>98111140-12</t>
  </si>
  <si>
    <t>30211190-1</t>
  </si>
  <si>
    <t>Օդորակիչ 18000 BTU</t>
  </si>
  <si>
    <t>24951580-1</t>
  </si>
  <si>
    <t>24951580-2</t>
  </si>
  <si>
    <t>Պատկերի ուժեղարարներ SKU: 634C</t>
  </si>
  <si>
    <t>22211200-1</t>
  </si>
  <si>
    <t>22211200-2</t>
  </si>
  <si>
    <t>22211200-3</t>
  </si>
  <si>
    <t>22211200-4</t>
  </si>
  <si>
    <t>71351540-9</t>
  </si>
  <si>
    <t>71351540-10</t>
  </si>
  <si>
    <t>71351540-11</t>
  </si>
  <si>
    <t>45461100-4</t>
  </si>
  <si>
    <t>45461100-5</t>
  </si>
  <si>
    <t>50531140-1</t>
  </si>
  <si>
    <t>50531140-2</t>
  </si>
  <si>
    <t>50531140-3</t>
  </si>
  <si>
    <t>50531140-4</t>
  </si>
  <si>
    <t>50531140-5</t>
  </si>
  <si>
    <t>50531140-6</t>
  </si>
  <si>
    <t>50531140-7</t>
  </si>
  <si>
    <t>50531140-8</t>
  </si>
  <si>
    <t>50531140-9</t>
  </si>
  <si>
    <t>Հորիզոնական շերտավարագույր</t>
  </si>
  <si>
    <t>Օդորակիչ 24000 BTU</t>
  </si>
  <si>
    <t>Օդորակիչ 9000 BTU</t>
  </si>
  <si>
    <t>Մոդուլային կահույք /նիստերի դահլիճի/</t>
  </si>
  <si>
    <t>Մոդուլային կահույք /սիմուլացիոն լսարանի/</t>
  </si>
  <si>
    <t>Մոդուլային կահույք /ընդունարանի/</t>
  </si>
  <si>
    <t>Խոհանոցային պահարաններ</t>
  </si>
  <si>
    <t>Մոդուլային կահույք /հատուկ գրադարանի/</t>
  </si>
  <si>
    <t>Գրիչ գելային -1</t>
  </si>
  <si>
    <t>Գրիչ գելային -2</t>
  </si>
  <si>
    <t>35811200-1</t>
  </si>
  <si>
    <t>35811200-2</t>
  </si>
  <si>
    <t>35811220-1</t>
  </si>
  <si>
    <t>35811220-2</t>
  </si>
  <si>
    <t>18211100-1</t>
  </si>
  <si>
    <t>18211100-2</t>
  </si>
  <si>
    <t xml:space="preserve">Կիսավերարկու
 /ձմեռային կարճ/ </t>
  </si>
  <si>
    <t>30197643</t>
  </si>
  <si>
    <t>44322230-1</t>
  </si>
  <si>
    <t>44322230-2</t>
  </si>
  <si>
    <t>Մալուխ, 16մմ ²X 3*1*10</t>
  </si>
  <si>
    <t>50531140-11</t>
  </si>
  <si>
    <t>19641000-1</t>
  </si>
  <si>
    <t>19641000-2</t>
  </si>
  <si>
    <t>Արտադրական հատուկ հագուստ /գոգնոց/</t>
  </si>
  <si>
    <t>30192128-1</t>
  </si>
  <si>
    <t>Մատիտներ /հասարակ/</t>
  </si>
  <si>
    <t>31211141-1</t>
  </si>
  <si>
    <t>31211141-2</t>
  </si>
  <si>
    <t>39721510-1</t>
  </si>
  <si>
    <t>39721510-2</t>
  </si>
  <si>
    <t>44511110-1</t>
  </si>
  <si>
    <t>44511110-2</t>
  </si>
  <si>
    <t>Փոցխեր</t>
  </si>
  <si>
    <t>50341400-1</t>
  </si>
  <si>
    <t>50341400-2</t>
  </si>
  <si>
    <t>Կահույքի փայլեցման միջոց</t>
  </si>
  <si>
    <t>24951580-3</t>
  </si>
  <si>
    <t>Էլեկտրոնային կշեռք</t>
  </si>
  <si>
    <t>Հեղուկ գազ</t>
  </si>
  <si>
    <t>30197231-3</t>
  </si>
  <si>
    <t>Ծրարի բացիչներ</t>
  </si>
  <si>
    <t>38331100-1</t>
  </si>
  <si>
    <t>38331100-2</t>
  </si>
  <si>
    <t>38331100-3</t>
  </si>
  <si>
    <t>30194100-2</t>
  </si>
  <si>
    <t>30192111-1</t>
  </si>
  <si>
    <t>30192111-2</t>
  </si>
  <si>
    <t>Հովհարիչներ /վինտիլյատոր/</t>
  </si>
  <si>
    <t>Օդատաքացուցիչներ</t>
  </si>
  <si>
    <t>Բաճկոն և տաբատ սպորտային /համազգեստ/</t>
  </si>
  <si>
    <t>22991190-1</t>
  </si>
  <si>
    <t>Կավճապատ թուղթ</t>
  </si>
  <si>
    <t>22991190-2</t>
  </si>
  <si>
    <t>38111100</t>
  </si>
  <si>
    <t>30211190-2</t>
  </si>
  <si>
    <t>18521400-1</t>
  </si>
  <si>
    <t>Վայրկյանաչափ</t>
  </si>
  <si>
    <t>18521400-2</t>
  </si>
  <si>
    <t>31442100-2</t>
  </si>
  <si>
    <t>31442100-1</t>
  </si>
  <si>
    <t>31442100-3</t>
  </si>
  <si>
    <t>Մարտկոց  ԱԱԱ տեսակի /խոշորացույցի/</t>
  </si>
  <si>
    <t>32421300-1</t>
  </si>
  <si>
    <t>32421300-2</t>
  </si>
  <si>
    <t>Էլեկտրոնային  գրատախտակ
ինտերակտիվ</t>
  </si>
  <si>
    <t>31531300-1</t>
  </si>
  <si>
    <t>30232231-1</t>
  </si>
  <si>
    <t>30232231-2</t>
  </si>
  <si>
    <t>Էլեկտրական ապահովիչ, եռաֆազ, 100-150Ա</t>
  </si>
  <si>
    <t>31681640-1</t>
  </si>
  <si>
    <t>31681640-2</t>
  </si>
  <si>
    <t>32351180-1</t>
  </si>
  <si>
    <t>32351180-2</t>
  </si>
  <si>
    <t>Ձայնագրությունների կրիչներ 32ԳԲ /տեսախցիկի չիպ/</t>
  </si>
  <si>
    <t>Ձայնագրությունների կրիչներ 64ԳԲ /լուսանկարչական ապարատի չիպ/</t>
  </si>
  <si>
    <t>Դրոշներ /սեղանի, տարբեր երկրների/</t>
  </si>
  <si>
    <t>31531300-4</t>
  </si>
  <si>
    <t>Գրասեղաններ-1</t>
  </si>
  <si>
    <t>39121100-1</t>
  </si>
  <si>
    <t xml:space="preserve">Դարակներով պահարաններ </t>
  </si>
  <si>
    <t>Գրասենյակում օգտագործվող սայլակներ</t>
  </si>
  <si>
    <t>39151130-1</t>
  </si>
  <si>
    <t>39151130-2</t>
  </si>
  <si>
    <t>39151130-3</t>
  </si>
  <si>
    <t>39151130-4</t>
  </si>
  <si>
    <t>39151130-5</t>
  </si>
  <si>
    <t xml:space="preserve">Հուշանվերներ </t>
  </si>
  <si>
    <t>39224331-2</t>
  </si>
  <si>
    <t>Դակիչ միջին</t>
  </si>
  <si>
    <t>Գրատախտակների մաքրիչներ</t>
  </si>
  <si>
    <t xml:space="preserve">Հատակի լվացման լաթ </t>
  </si>
  <si>
    <t>Սպունգներ /սանիտարական/</t>
  </si>
  <si>
    <t>41111100-1</t>
  </si>
  <si>
    <t>41111100-2</t>
  </si>
  <si>
    <t>Հարթաշուրթ</t>
  </si>
  <si>
    <t>Տարատեսակ ձեռքի գործիքներ /աքցան-բանալի յազվա/</t>
  </si>
  <si>
    <t>31151170-1</t>
  </si>
  <si>
    <t>31151170-2</t>
  </si>
  <si>
    <t>44511370-1</t>
  </si>
  <si>
    <t>44511370-2</t>
  </si>
  <si>
    <t>44511370-3</t>
  </si>
  <si>
    <t>31151170-3</t>
  </si>
  <si>
    <t>Ճնշման ցուցիչներ /ավտոմեքենայի/</t>
  </si>
  <si>
    <t>32561600</t>
  </si>
  <si>
    <t>44163170-3</t>
  </si>
  <si>
    <t>Ռետինե խողովակ /օդամղիչի/</t>
  </si>
  <si>
    <t>Լծակներով հոսանքափոխարկիչ /պերեմիշկա/</t>
  </si>
  <si>
    <t>Ցախավել</t>
  </si>
  <si>
    <t>Բարձր ամրության թելեր 
/խոտի/</t>
  </si>
  <si>
    <t>19641000-3</t>
  </si>
  <si>
    <t>19641000-4</t>
  </si>
  <si>
    <t>Խորհրդանշական նվերներ</t>
  </si>
  <si>
    <t>30192111-3</t>
  </si>
  <si>
    <t>Գրասենյակային բիզ</t>
  </si>
  <si>
    <t>Լուսավորված նշաններ և անվանատախտակներ
/տառեր/</t>
  </si>
  <si>
    <t>45461100-6</t>
  </si>
  <si>
    <t>45461100-7</t>
  </si>
  <si>
    <t>45461100-8</t>
  </si>
  <si>
    <t>45461100-9</t>
  </si>
  <si>
    <t>45461100-10</t>
  </si>
  <si>
    <t>71351540-1</t>
  </si>
  <si>
    <t>71351540-2</t>
  </si>
  <si>
    <t>71351540-3</t>
  </si>
  <si>
    <t>71351540-4</t>
  </si>
  <si>
    <t>71351540-5</t>
  </si>
  <si>
    <t>71351540-6</t>
  </si>
  <si>
    <t>71351540-7</t>
  </si>
  <si>
    <t>99600000-3</t>
  </si>
  <si>
    <t>39151130-6</t>
  </si>
  <si>
    <t>Մոդուլային կահույք /հուշանվերների ստենդ/</t>
  </si>
  <si>
    <t>Գունավոր մատիտներ  /տուփով/</t>
  </si>
  <si>
    <t>Բաճկոն  և տաբատ
/կիսաբրդյա/ կուրս</t>
  </si>
  <si>
    <t>22211200-5</t>
  </si>
  <si>
    <t>Թուղթ  միլիմետրային</t>
  </si>
  <si>
    <t>Գրասեղաններ /երկդռնանի/</t>
  </si>
  <si>
    <t>Սվիտերներ</t>
  </si>
  <si>
    <t>Համակարգչի կոշտ /շարժական /սկավառակ 2ՏԲ</t>
  </si>
  <si>
    <t>Սանհանգույցի նստատեղեր /զուգարանակոնքի /</t>
  </si>
  <si>
    <t>Վարագույրի կտորներ</t>
  </si>
  <si>
    <t>22111110-1</t>
  </si>
  <si>
    <t>22111110-2</t>
  </si>
  <si>
    <t>22111110-3</t>
  </si>
  <si>
    <t xml:space="preserve">Պաշտոնական ամսագրեր /Պատիվ Ունեմ/ </t>
  </si>
  <si>
    <t>Կարիչի մետաղալարե կապեր, փոքր</t>
  </si>
  <si>
    <t>Կարիչի մետաղալարե կապեր, միջին 24/4 -24/6</t>
  </si>
  <si>
    <t>Կարիչի մետաղալարե կապեր,  մեծ 23/10-23/13</t>
  </si>
  <si>
    <t>30192710-1</t>
  </si>
  <si>
    <t>30192710-2</t>
  </si>
  <si>
    <t xml:space="preserve">Թանաք, կնիքի բարձիկի համար </t>
  </si>
  <si>
    <t>Դյուրակիր համակարգիչներ Նոութբուք</t>
  </si>
  <si>
    <t xml:space="preserve">Մշտական տեքստ ունեցող ցուցատախտակներ </t>
  </si>
  <si>
    <t>31587100-1</t>
  </si>
  <si>
    <t>31587100-2</t>
  </si>
  <si>
    <t>31681900-2</t>
  </si>
  <si>
    <t>31681900-1</t>
  </si>
  <si>
    <t>Տեսակոնֆերանսի սարքեր</t>
  </si>
  <si>
    <t>Մոդեմներ Ucom</t>
  </si>
  <si>
    <t>Օպտիկամանրաթելային  փոխարկիչ /կոնվեկտոր սարք</t>
  </si>
  <si>
    <t>Թղթե անձեռոցիկներ</t>
  </si>
  <si>
    <t>Ճանապարհային գծանշումներ</t>
  </si>
  <si>
    <t>Կողմնացույցեր</t>
  </si>
  <si>
    <t>Անկյունաքանոններ
/փոխադրիչ/</t>
  </si>
  <si>
    <t>Անկյունաքանոններ
/եռանկյուն փայտե 90*60*30/</t>
  </si>
  <si>
    <t>Գրապահարաններ 
/պատի կախովի/</t>
  </si>
  <si>
    <t xml:space="preserve">Գրադարանի կահույք </t>
  </si>
  <si>
    <t>Մանեկեններ /կրիմինալիստիկական/</t>
  </si>
  <si>
    <t>Նկարների շրջանակներ</t>
  </si>
  <si>
    <t>Մաքրող մածուկներ և փոշիներ /ռախշա/</t>
  </si>
  <si>
    <t>Ապակի մաքրման լաթ</t>
  </si>
  <si>
    <t>Ապակի մաքրելու միջոց</t>
  </si>
  <si>
    <t>Խոզանակներ  /երկար պոչով/</t>
  </si>
  <si>
    <t>Ըմպելիքների դիսպենսերներ</t>
  </si>
  <si>
    <t>Փայտի մշակման հաստոցներ</t>
  </si>
  <si>
    <t>44322450-1</t>
  </si>
  <si>
    <t>44322450-2</t>
  </si>
  <si>
    <t>Աքցաններ</t>
  </si>
  <si>
    <t>44511330-1</t>
  </si>
  <si>
    <t>44511330-2</t>
  </si>
  <si>
    <t>44511340-3</t>
  </si>
  <si>
    <t>Ավտոմեքենաների վերանորոգման ծառայություններ</t>
  </si>
  <si>
    <t>Հսկիչ-դրամարկղային մեքենաների տեխնիկական սպասարկում</t>
  </si>
  <si>
    <t>Պոմպերի վերանորոգման և պահպանման ծառայություններ</t>
  </si>
  <si>
    <t>Գազի բաշխման և դրա հետ կապված ծառայություններ</t>
  </si>
  <si>
    <t>Ավտոմեքենաների տեխնիկական ստուգման ծառայություններ</t>
  </si>
  <si>
    <t>Ծաղկեփնջերի պատրաստման ծառայություններ</t>
  </si>
  <si>
    <t>Գնահատման հետ կապված  խորհրդատվական ծառայություններ</t>
  </si>
  <si>
    <t>Գնումների   հետ կապված խորհրդատվական ծառայություններ</t>
  </si>
  <si>
    <t>Աշխատակազմի  զարգացման ծառայություններ</t>
  </si>
  <si>
    <t>Կրթական և վերապատրաստման ծառայություններ</t>
  </si>
  <si>
    <t>Ախտահանման և մակաբույծների ոչնչացման ծառայություններ</t>
  </si>
  <si>
    <t>Պաստառապատման ծառայություններ</t>
  </si>
  <si>
    <t>Քլորոմին Բ</t>
  </si>
  <si>
    <t xml:space="preserve">Աէրոզոլներ 
/նինգիդրին-ցողարկիչ 201ACE </t>
  </si>
  <si>
    <t xml:space="preserve">Աէրոզոլներ
/դեղին հիմնագույնով լուսածորիչ LVS500 </t>
  </si>
  <si>
    <t>Աէրոզոլներ
/շինարարական փրփուր/</t>
  </si>
  <si>
    <t>Լուսանկարների հայտածման սարքավորումներ և սարքեր</t>
  </si>
  <si>
    <t>/EXPO/ Ցուցահանդեսների կազմակերպման ծառայություններ</t>
  </si>
  <si>
    <t>Ցուցադրման համար նախատեսված սարքավորումներ և սարքեր /տրիբունա/</t>
  </si>
  <si>
    <t>99600000-6</t>
  </si>
  <si>
    <t xml:space="preserve">Նամակի ծրար Ա4 ձևաչափի /մեծ/ </t>
  </si>
  <si>
    <t xml:space="preserve">Նամակի ծրար Ա5 ձևաչափի /միջին/   </t>
  </si>
  <si>
    <t xml:space="preserve">Նամակի ծրար Ա6 ձևաչափի /փոքր/ </t>
  </si>
  <si>
    <t>Քարտեզներ</t>
  </si>
  <si>
    <t>Գծագրական նյութեր /չափակարկին/</t>
  </si>
  <si>
    <t>Լուսապատճենահանման /ֆոտո/ թուղթ</t>
  </si>
  <si>
    <t>Համակարգչի կոշտ սկավառակ  /1ՏԲ/</t>
  </si>
  <si>
    <t>Զուգարանի խոզանակներ</t>
  </si>
  <si>
    <t>Մետաղապլաստե դռների պատասխանիչ  օտվետ /շվեցար/</t>
  </si>
  <si>
    <t>Ներկագլանիկ, ներկարարական աշխատանքների համար /մեծ/</t>
  </si>
  <si>
    <t>Ամառային, բամբակյա բանվորական կոստյում</t>
  </si>
  <si>
    <t>Տաբատներ /կիսաբրդյա/</t>
  </si>
  <si>
    <t>Բաճկոն և տաբատ 
/կեպիով կիսաբամբակյա/</t>
  </si>
  <si>
    <t>Վերնաշապիկներ /մոխրագույն ե/թ/</t>
  </si>
  <si>
    <t>Վերնաշապիկներ /մոխրագույն կ/թ/</t>
  </si>
  <si>
    <t>Վերնաշապիկներ 
/սպիտակ ե/թ/</t>
  </si>
  <si>
    <t>Վերնաշապիկներ 
/սպիտակ կ/թ/</t>
  </si>
  <si>
    <t>Ներքնաշապիկներ 
/սպիտակ կ/թ/</t>
  </si>
  <si>
    <t xml:space="preserve">Գլխարկներ 
/կիսաբրդյա ամենօրյա/ </t>
  </si>
  <si>
    <t xml:space="preserve">Գլխարկներ  /ձմեռային 
ականջակալներով/ </t>
  </si>
  <si>
    <t>Փողկապներ  /սև/</t>
  </si>
  <si>
    <t>Գոտիներ /սինթետիկ/</t>
  </si>
  <si>
    <t>Պոլիէթիլենային պարկ, աղբի համար  /120լ/</t>
  </si>
  <si>
    <t>Պոլիէթիլենային պարկ, աղբի համար   /90լ/</t>
  </si>
  <si>
    <t>Պոլիէթիլենային պարկ, աղբի համար   /60լ/</t>
  </si>
  <si>
    <t>Պոլիէթիլենային պարկ, աղբի համար   /35լ/</t>
  </si>
  <si>
    <t>Պաշտոնական ամսագրեր /Տեղեկագիր Քրեակատարողական օր./</t>
  </si>
  <si>
    <t xml:space="preserve">Պաշտոնական ամսագրեր  /Տեղեկագիր Քր. դատ. օր./ </t>
  </si>
  <si>
    <t>Պաշտոնական ամսագրեր /Տեղեկագիր Կրթ. օր./</t>
  </si>
  <si>
    <t>Պաշտոնական ամսագրեր /Տեղեկագիր Քր. օր./</t>
  </si>
  <si>
    <t>Բացիկներ</t>
  </si>
  <si>
    <t>Ձևաթղթեր  
/դիպլոմի միջուկներ/</t>
  </si>
  <si>
    <t>Կավճապատ թուղթ /փայլով/</t>
  </si>
  <si>
    <t>Նատրիումի հիպոքլորիտ /ժավել/</t>
  </si>
  <si>
    <t>Պատկերի ուժեղարարներ /SKU: 634C/</t>
  </si>
  <si>
    <t xml:space="preserve">Աէրոզոլներ 
/նինգիդրին-ցողարկիչ 201ACE/ </t>
  </si>
  <si>
    <t xml:space="preserve">Աէրոզոլներ
/դեղին հիմնագույնով լուսածորիչ  LVS500/ </t>
  </si>
  <si>
    <t>Թուղթ, Ա4 ֆորմատի /21x29.7/</t>
  </si>
  <si>
    <t xml:space="preserve">Մատիտ, գրաֆիտե,  տեղադրվող միջուկով  /0,7մմ/ </t>
  </si>
  <si>
    <t>Գրաֆիտե  միջուկ՝ մատիտի համար  /0,7մմ/</t>
  </si>
  <si>
    <t>Թղթապանակ, պոլիմերային թաղանթ, ֆայլ   /50 թերթ/</t>
  </si>
  <si>
    <t>Թղթապանակ, պոլիմերային թաղանթ, ֆայլ   /100թերթ/</t>
  </si>
  <si>
    <t>Թղթապանակ պոլիմերային
/անկյունակ A4/</t>
  </si>
  <si>
    <t>Պոլիմերային ինքնակպչուն ժապավեն, 48մմ*100</t>
  </si>
  <si>
    <t>Պոլիմերային ինքնակպչուն ժապավեն, 19մմ*36</t>
  </si>
  <si>
    <t>Թղթի ամրակներ</t>
  </si>
  <si>
    <t>Գրատախտակ մարկերով գրելու համար, կախովի /90*150/</t>
  </si>
  <si>
    <t xml:space="preserve">Ֆլիպչարտի թուղթ </t>
  </si>
  <si>
    <t>Կարիչ, մինչև 20 թերթի համար  /փոքր/</t>
  </si>
  <si>
    <t xml:space="preserve">Կարիչ, 20-50 թերթի համար </t>
  </si>
  <si>
    <t>Սոսնձամատիտ, գրասենյակային  /35գր/</t>
  </si>
  <si>
    <t>Սոսնձամատիտ, գրասենյակային  /25գր/</t>
  </si>
  <si>
    <t>Թուղթ նշումների համար, սոսնձվածքով /ինքնակպչուն/</t>
  </si>
  <si>
    <t>Կոճգամներ
/պլաստմասե գլխիկով/</t>
  </si>
  <si>
    <t>Թանաքի բարձիկներ
 /կնիքի/</t>
  </si>
  <si>
    <t>Թանաքի  բարձիկներ
/կլոր ավտոմատ կնիքի/</t>
  </si>
  <si>
    <t>Թանաքի  բարձիկներ
/ուղղանկյուն ավտոմատ կնիքի/</t>
  </si>
  <si>
    <t>Թղթապանակ, արագակար, թղթյա</t>
  </si>
  <si>
    <t>Թղթապանակ, թելով, թղթյա</t>
  </si>
  <si>
    <t>Թղթապանակ, կոշտ կազմով   /ռեգիստոր/</t>
  </si>
  <si>
    <t>Թղթապանակ՝  ամրակով /ծրար Ա4/</t>
  </si>
  <si>
    <t xml:space="preserve">Լուսապատճենահանման /ֆոտո/  թուղթ  </t>
  </si>
  <si>
    <t>Թուղթ  /միլիմետրային/</t>
  </si>
  <si>
    <t>Հատուկ փաստաթղթեր կարդացող  սարքեր  /ID/</t>
  </si>
  <si>
    <t>Անձնական համակարգիչներ   /I-3/</t>
  </si>
  <si>
    <t>Անձնական համակարգիչներ   /I-5/</t>
  </si>
  <si>
    <t>Դյուրակիր համակարգիչներ /Նոութբուք/</t>
  </si>
  <si>
    <t>Կենտրոնական պրոցեսորներ  /I-3/</t>
  </si>
  <si>
    <t>Համացանցային տեսախցիկներ  /HD  VEB/</t>
  </si>
  <si>
    <t>Մկնիկ, համակարգչային, անլար /հեռակառավարվող/</t>
  </si>
  <si>
    <t xml:space="preserve">Գունավոր տպիչներ </t>
  </si>
  <si>
    <t>Ֆլեշ հիշողություն, 32GB</t>
  </si>
  <si>
    <t>Ֆլեշ հիշողություն, 8GB</t>
  </si>
  <si>
    <t>Համակարգչի կոշտ սկավառակ 
/շարժական 2ՏԲ/</t>
  </si>
  <si>
    <t>Համակարգիչների մասեր /արտաքին սկավառակակալ դիսկավոդ/</t>
  </si>
  <si>
    <t>Անխափան սնուցման աղբյուրներ  /UPS/</t>
  </si>
  <si>
    <t>Մարտկոցների լիցքավորիչներ 
/4 տեղանոց/</t>
  </si>
  <si>
    <t>Մարտկոցների լիցքավորիչներ 
 /220-12 ավտոմեքենայի/</t>
  </si>
  <si>
    <t>Մարտկոցների լիցքավորիչներ 
/220/480 ավտոմեքենայի/</t>
  </si>
  <si>
    <t>Խրոցների եղանիկներ և վարդակներ, անջատիչներ</t>
  </si>
  <si>
    <t>Ինքնաթողարկիչ 
/էլ. թողարկիչ 220 Վ 32 Ա/</t>
  </si>
  <si>
    <t>Ինքնաթողարկիչ
/էլ. թողարկիչ 380Վ 32 Ա/</t>
  </si>
  <si>
    <t>Բաշխման վահանակներ
/380 Վ 400 Ա/</t>
  </si>
  <si>
    <t xml:space="preserve">Մեկուսացված մալուխների խցուկներ  /5*5 կոռուբ/ </t>
  </si>
  <si>
    <t>Կուտակիչ մարտկոցներ /կռոննա բարձրախոսի/</t>
  </si>
  <si>
    <t>Մարտկոց, ԱԱԱ տեսակի /խոշորացույցի/</t>
  </si>
  <si>
    <t>Լամպ՝ լյումինեսցենտային, 18ՎՏ 60սմ</t>
  </si>
  <si>
    <t>Տնտեսող լամպեր  /գլանաձև/</t>
  </si>
  <si>
    <t>Հոսանքի լարվածության կարգավորիչ /220-12վտ 5Ա/</t>
  </si>
  <si>
    <t>Հոսանքի լարվածության կարգավորիչ 
/220-12վտ 15Ա/</t>
  </si>
  <si>
    <t>Էլեկտրական երկարացման լար /3 մետրանոց 3 տեղանոց/</t>
  </si>
  <si>
    <t>Էլեկտրական երկարացման լար  /5 մետրանոց 3 տեղանոց/</t>
  </si>
  <si>
    <t>Մեկուսիչ ժապավեններ /օղակաձև/</t>
  </si>
  <si>
    <t>Ձայնագրությունների կրիչներ  /64ԳԲ լուսանկարչական ապարատի չիպ/</t>
  </si>
  <si>
    <t>Ձայնագրությունների կրիչներ  /32ԳԲ տեսախցիկի չիպ/</t>
  </si>
  <si>
    <t>Ցանցային բաժանարար /սվիչ 8 պորտ/</t>
  </si>
  <si>
    <t>Ցանցային բաժանարար /սվիչ 16 պորտ/</t>
  </si>
  <si>
    <t>Ազդանշանային սարքեր /սիգնալիզացիա/</t>
  </si>
  <si>
    <t>Ուսադիր  /կարովի/</t>
  </si>
  <si>
    <t>Ուսադիր  /վրադիր/</t>
  </si>
  <si>
    <t>Թևքանշան /Կրթահամալիր/</t>
  </si>
  <si>
    <t>Աստղ  /13մմ/</t>
  </si>
  <si>
    <t>Աստղ  /20մմ/</t>
  </si>
  <si>
    <t>Նշանաքուղ  /10/40/</t>
  </si>
  <si>
    <t>Նշանաքուղ  /20/40/</t>
  </si>
  <si>
    <t>Բազկաթոռներ /հոլովակավոր/</t>
  </si>
  <si>
    <t>Բազկաթոռ՝ ղեկավարի</t>
  </si>
  <si>
    <t xml:space="preserve">Սեղան՝ լսարանային </t>
  </si>
  <si>
    <t>Աթոռ՝  մետաղյա</t>
  </si>
  <si>
    <t>Աթոռ՝ փայտյա /ակումբի/</t>
  </si>
  <si>
    <t>Կախիչներ  /հագուստի/</t>
  </si>
  <si>
    <t>Մոդուլային կահույք /թանգարանի/</t>
  </si>
  <si>
    <t>Վրձին՝ ներկարարական /տարբեր չափերի/</t>
  </si>
  <si>
    <t>Աղբարկղ՝ պլաստմասե /փակվող/</t>
  </si>
  <si>
    <t>Աղբարկղ՝ թիթեղյա</t>
  </si>
  <si>
    <t>Դույլ՝ պլաստմասե 5լ</t>
  </si>
  <si>
    <t>Դույլ՝ պլաստմասե 10-12լ</t>
  </si>
  <si>
    <t>Քանոն՝ մետաղյա</t>
  </si>
  <si>
    <t xml:space="preserve">Մկրատ՝ գրասենյակային </t>
  </si>
  <si>
    <t>Սեղմակ՝ միջին</t>
  </si>
  <si>
    <t>էլեկտրական տաքացուցիչ՝ ջերմային կարգավորիչով</t>
  </si>
  <si>
    <t>Ջրատաքացուցիչ /գեյզեր/</t>
  </si>
  <si>
    <t>Լվացքի փոշի ձեռքով լվանալու համար</t>
  </si>
  <si>
    <t>Ավել, սովորական</t>
  </si>
  <si>
    <t>Օճառ, հեղուկ  /300գրամ/</t>
  </si>
  <si>
    <t>Լվացող նյութեր / ամանի 0.5լ/</t>
  </si>
  <si>
    <t>Գոգաթիակ, աղբը հավաքելու համար, ձողով</t>
  </si>
  <si>
    <t>Գոգաթիակ, աղբը հավաքելու համար, հասարակ</t>
  </si>
  <si>
    <t>Ըմպելու ջուր 
/0,5լ տարայով/</t>
  </si>
  <si>
    <t xml:space="preserve">Կենտրոնական ջեռուցման ռադիատորների փականներ  /1/2 դույմ/ </t>
  </si>
  <si>
    <t>Խամութ  /1 դույմի համար/</t>
  </si>
  <si>
    <t>Ջրի զտման սարքավորումներ 
/ֆիլտր 2 դույմ/</t>
  </si>
  <si>
    <t>Ներկ՝ լատեքսային</t>
  </si>
  <si>
    <t>Ռետինե խողովակ  /1/2 /</t>
  </si>
  <si>
    <t>Խողովակների միացման մասեր /տրայնիկ 3/4դույմ մետալոպլաստ/</t>
  </si>
  <si>
    <t>Մալուխ համակարգչի, UTP</t>
  </si>
  <si>
    <t>Մալուխ համակարգչի, FTP</t>
  </si>
  <si>
    <t>Մալուխ համակարգչի, HDMI</t>
  </si>
  <si>
    <t>Մալուխ պղնձե ջղերով, նախատեսված ներքին մոնտաժման համար
 4մմ ²X 2</t>
  </si>
  <si>
    <t>Մալուխ պղնձե ջղերով, նախատեսված ներքին մոնտաժման համար                 2,5 մմ   2.5 X 2</t>
  </si>
  <si>
    <t>Մալուխ պղնձե ջղերով, նախատեսված ներքին մոնտաժման համար
 6,0 մմ  6,0X 2</t>
  </si>
  <si>
    <t>Մետաղալարեր
/հյուսելու 1,2մմ/</t>
  </si>
  <si>
    <t>Ջրի  ծորակ, 1 փականով</t>
  </si>
  <si>
    <t>Ջրի  ծորակ, 2 փականով</t>
  </si>
  <si>
    <t>Սանդուղք՝ մետաղյա /1,5մ/</t>
  </si>
  <si>
    <t>Կպչուն ժապավեններ
/SIRCHIE 169 PPA/</t>
  </si>
  <si>
    <t>Բահեր /փորելու/</t>
  </si>
  <si>
    <t>Բահեր /գոգավոր/</t>
  </si>
  <si>
    <t xml:space="preserve">Ձեռքի գործիքներ /զոդման խողովակներ կտրող մկրատ 2 դույմ/ </t>
  </si>
  <si>
    <t>Գործիքների հավաքածուներ /8անկյուն բանալիների հավաքածու/</t>
  </si>
  <si>
    <t>Պտուտակահանների սայրեր</t>
  </si>
  <si>
    <t xml:space="preserve">Պտուտակահաններ
/ավտոմեքենայի պտուտակահանների հավաքածու/ </t>
  </si>
  <si>
    <t>Գայլիկոնի սայրեր /փայտի/</t>
  </si>
  <si>
    <t>Գայլիկոնի սայրեր /բետոնի/</t>
  </si>
  <si>
    <t>Գայլիկոնի սայրեր /մետաղի/</t>
  </si>
  <si>
    <t>Փայտի պտուտակներ /տարբեր տեսակի շուռուպներ/</t>
  </si>
  <si>
    <t>Դռան փականներ /ծխնիներ՝ պատուհանի/</t>
  </si>
  <si>
    <t>Ամրակներ
/հաղորդալարերի սկոբա N16/</t>
  </si>
  <si>
    <t>Կռունկների վարձակալություն՝ մեքենավարի հետ մեկտեղ</t>
  </si>
  <si>
    <t>Անվադողերի վերանորոգման  ծառայություններ, 
ներառյալ՝ մոնտաժում և հավասարակշռում</t>
  </si>
  <si>
    <t>Ավտոմեքենաների գունագրաֆիկ ձևավորման ծառայություններ</t>
  </si>
  <si>
    <t>Էլեկտրական շարժիչների վերանորոգման և պահպանման ծառայություններ</t>
  </si>
  <si>
    <t>Սննդի մատուցման ծառայություններ</t>
  </si>
  <si>
    <t>Երկաթուղային տրանսպորտով իրականացվող ծառայություն /տոմս/</t>
  </si>
  <si>
    <t>Կանոնավոր օդային փոխադրման ծառայություն ներ  /ավիատոմսեր/</t>
  </si>
  <si>
    <t>Որակի ապահովման համակարգի գնահատման և վերլուծության ծառայություններ</t>
  </si>
  <si>
    <t xml:space="preserve">Մաքսային միջնորդի /բրոքեր/ ծառայություններ </t>
  </si>
  <si>
    <t>Գովազդային  ծառայություններ /ֆիլմ/</t>
  </si>
  <si>
    <t>Գրավոր թարգմանության ծառայություններ</t>
  </si>
  <si>
    <t>Դիզայնի օժանդակ ծառայություններ /թերթի/</t>
  </si>
  <si>
    <t>Վառարանների և ծխնելույզների մաքրման ծառայություններ</t>
  </si>
  <si>
    <t>Տեխնիկական խմբագիրների կողմից մատուցվող ծառայություններ</t>
  </si>
  <si>
    <t>Լվացման և չոր մաքրման ծառայություններ</t>
  </si>
  <si>
    <t>Էլեկտրոնային  գրատախտակներ
/ինտերակտիվ 90*180սմ/</t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</si>
  <si>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>Հեղ. հսկող. ծառայություններ
/Ընդունարան/</t>
    </r>
  </si>
  <si>
    <r>
      <rPr>
        <b/>
        <i/>
        <sz val="8"/>
        <color theme="1"/>
        <rFont val="GHEA Grapalat"/>
        <family val="3"/>
      </rPr>
      <t>Տանիքների</t>
    </r>
    <r>
      <rPr>
        <i/>
        <sz val="8"/>
        <color theme="1"/>
        <rFont val="GHEA Grapalat"/>
        <family val="3"/>
      </rPr>
      <t xml:space="preserve"> վերանորոգման աշխատանքներ նկատմամբ</t>
    </r>
    <r>
      <rPr>
        <b/>
        <i/>
        <sz val="8"/>
        <color theme="1"/>
        <rFont val="GHEA Grapalat"/>
        <family val="3"/>
      </rPr>
      <t xml:space="preserve">Հեղ. հսկող. ծառայություններ
/Ուս. կենտրոնի տանիք/ </t>
    </r>
  </si>
  <si>
    <r>
      <rPr>
        <b/>
        <i/>
        <sz val="8"/>
        <color theme="1"/>
        <rFont val="GHEA Grapalat"/>
        <family val="3"/>
      </rPr>
      <t xml:space="preserve">Շքամուտքերի </t>
    </r>
    <r>
      <rPr>
        <i/>
        <sz val="8"/>
        <color theme="1"/>
        <rFont val="GHEA Grapalat"/>
        <family val="3"/>
      </rPr>
      <t xml:space="preserve">շինարարական աշխատանքներ նկատմամբ </t>
    </r>
    <r>
      <rPr>
        <b/>
        <i/>
        <sz val="8"/>
        <color theme="1"/>
        <rFont val="GHEA Grapalat"/>
        <family val="3"/>
      </rPr>
      <t>Հեղ. հսկող. ծառայություններ</t>
    </r>
    <r>
      <rPr>
        <i/>
        <sz val="8"/>
        <color theme="1"/>
        <rFont val="GHEA Grapalat"/>
        <family val="3"/>
      </rPr>
      <t xml:space="preserve"> 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</si>
  <si>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 xml:space="preserve">Հեղ. հսկող. ծառայություններ
/5 հարկանի մ/շ 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</si>
  <si>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 xml:space="preserve">Հեղ. հսկող. ծառայություններ
/2-3 հարկերի սան. հանգույցների/ 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</si>
  <si>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>Հեղ. հսկող. ծառայություններ
/Քոլեջի սան. հանգույց/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</si>
  <si>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>Հեղ. հսկող. ծառայություններ /Սիմուլացիոն լսարան/</t>
    </r>
  </si>
  <si>
    <t>Ղեկավարման վահանակներ /ակումբի դիմեր/</t>
  </si>
  <si>
    <t>Կահույքի վերանորոգման և պահպանման ծառայություններ</t>
  </si>
  <si>
    <t>Օդորակիչ /32000 BTU/</t>
  </si>
  <si>
    <t>Ջրատաքացուցիչ /ծորակ/</t>
  </si>
  <si>
    <t>Ըմպելու ջուր  
/20լ տարայով/</t>
  </si>
  <si>
    <t>Հեռակառավարման թվային սարքեր /պրեզենտացիա/</t>
  </si>
  <si>
    <t xml:space="preserve">                                                                                                                                                                                             </t>
  </si>
  <si>
    <t>Անկյունաքանոններ
/եռանկյուն փայտե 90*45*45</t>
  </si>
  <si>
    <t>22111110-4</t>
  </si>
  <si>
    <t>Սեղմակ՝ մեծ</t>
  </si>
  <si>
    <t>Սեղմակ՝ փոքր</t>
  </si>
  <si>
    <t>Գործիքների հավաքածուներ
/բանալիների հավաքածու կլյուչ/</t>
  </si>
  <si>
    <t>Դռներ /կրիմինալիստիկայի լսարանի դուռ/</t>
  </si>
  <si>
    <t>99600000-7</t>
  </si>
  <si>
    <t>99600000-8</t>
  </si>
  <si>
    <t>99600000-9</t>
  </si>
  <si>
    <t>99600000-10</t>
  </si>
  <si>
    <t>99600000-11</t>
  </si>
  <si>
    <t>99600000-12</t>
  </si>
  <si>
    <r>
      <t xml:space="preserve">Դարպասների տեղադրում </t>
    </r>
    <r>
      <rPr>
        <b/>
        <i/>
        <sz val="8"/>
        <color theme="1"/>
        <rFont val="GHEA Grapalat"/>
        <family val="3"/>
      </rPr>
      <t>/Մեխանիզմով/</t>
    </r>
  </si>
  <si>
    <r>
      <t xml:space="preserve">Փորձաքննության ծառայություններ </t>
    </r>
    <r>
      <rPr>
        <b/>
        <i/>
        <sz val="8"/>
        <color theme="1"/>
        <rFont val="GHEA Grapalat"/>
        <family val="3"/>
      </rPr>
      <t>/Սիմուլացիոն լսարան/</t>
    </r>
  </si>
  <si>
    <r>
      <t xml:space="preserve">                                              «ՀՀ ոստիկանության կրթահամալիր</t>
    </r>
    <r>
      <rPr>
        <b/>
        <sz val="8"/>
        <color theme="1"/>
        <rFont val="GHEA Grapalat"/>
        <family val="3"/>
      </rPr>
      <t></t>
    </r>
    <r>
      <rPr>
        <b/>
        <i/>
        <sz val="8"/>
        <color theme="1"/>
        <rFont val="GHEA Grapalat"/>
        <family val="3"/>
      </rPr>
      <t xml:space="preserve"> ՊՈԱԿ-ի պետ
                                   ոստիկանության  գեներալ-մայոր</t>
    </r>
  </si>
  <si>
    <r>
      <t xml:space="preserve">Պատվիրատուն՝    </t>
    </r>
    <r>
      <rPr>
        <b/>
        <i/>
        <sz val="8"/>
        <color theme="1"/>
        <rFont val="GHEA Grapalat"/>
        <family val="3"/>
      </rPr>
      <t xml:space="preserve"> «ՀՀ ոստիկանության կրթահամալիրՊՈԱԿ</t>
    </r>
  </si>
  <si>
    <r>
      <t xml:space="preserve">Ծրագիրը՝      </t>
    </r>
    <r>
      <rPr>
        <b/>
        <i/>
        <u/>
        <sz val="8"/>
        <color theme="1"/>
        <rFont val="GHEA Grapalat"/>
        <family val="3"/>
      </rPr>
      <t>0941, 0931,0932</t>
    </r>
    <r>
      <rPr>
        <i/>
        <sz val="8"/>
        <color theme="1"/>
        <rFont val="GHEA Grapalat"/>
        <family val="3"/>
      </rPr>
      <t xml:space="preserve">    </t>
    </r>
  </si>
  <si>
    <r>
      <t xml:space="preserve">Անվանումը՝    </t>
    </r>
    <r>
      <rPr>
        <b/>
        <i/>
        <sz val="8"/>
        <color theme="1"/>
        <rFont val="GHEA Grapalat"/>
        <family val="3"/>
      </rPr>
      <t xml:space="preserve">   Բարձրագույն, նախնական, միջին  մասնագիտական կրթություն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</si>
  <si>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04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01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 xml:space="preserve">0941  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</si>
  <si>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03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01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 xml:space="preserve">0931  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</si>
  <si>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03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02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 xml:space="preserve">0932  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</si>
  <si>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03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01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>0932</t>
    </r>
    <r>
      <rPr>
        <sz val="11"/>
        <color theme="1"/>
        <rFont val="Calibri"/>
        <family val="2"/>
        <charset val="204"/>
        <scheme val="minor"/>
      </rPr>
      <t/>
    </r>
  </si>
  <si>
    <r>
      <t>Ճանապարհային ծածկույթի թարմացման աշխատանքներ 
/</t>
    </r>
    <r>
      <rPr>
        <b/>
        <i/>
        <sz val="8"/>
        <color theme="1"/>
        <rFont val="GHEA Grapalat"/>
        <family val="3"/>
      </rPr>
      <t>ասֆալտի ճաքալցում/</t>
    </r>
  </si>
  <si>
    <r>
      <t>Տանիքների վերանորոգման աշխատանքներ
/</t>
    </r>
    <r>
      <rPr>
        <b/>
        <i/>
        <sz val="8"/>
        <color theme="1"/>
        <rFont val="GHEA Grapalat"/>
        <family val="3"/>
      </rPr>
      <t xml:space="preserve">Ուս. կենտրոնի տանիք/ </t>
    </r>
  </si>
  <si>
    <r>
      <rPr>
        <b/>
        <i/>
        <sz val="8"/>
        <color theme="1"/>
        <rFont val="GHEA Grapalat"/>
        <family val="3"/>
      </rPr>
      <t xml:space="preserve">Շքամուտքերի </t>
    </r>
    <r>
      <rPr>
        <i/>
        <sz val="8"/>
        <color theme="1"/>
        <rFont val="GHEA Grapalat"/>
        <family val="3"/>
      </rPr>
      <t xml:space="preserve">շինարարական աշխատանքներ </t>
    </r>
  </si>
  <si>
    <r>
      <t>Շենքերի, շինությունների ընթացիկ նորոգման աշխատանքներ /</t>
    </r>
    <r>
      <rPr>
        <b/>
        <i/>
        <sz val="8"/>
        <color theme="1"/>
        <rFont val="GHEA Grapalat"/>
        <family val="3"/>
      </rPr>
      <t xml:space="preserve">Հանրակցարանի խոհանոց/ </t>
    </r>
  </si>
  <si>
    <r>
      <t xml:space="preserve">Շենքերի, շինությունների ընթացիկ նորոգման աշխատանքներ
</t>
    </r>
    <r>
      <rPr>
        <b/>
        <i/>
        <sz val="8"/>
        <color theme="1"/>
        <rFont val="GHEA Grapalat"/>
        <family val="3"/>
      </rPr>
      <t>/5 հարկանի մ/շ /</t>
    </r>
  </si>
  <si>
    <r>
      <t>Շենքերի, շինությունների ընթացիկ նորոգման աշխատանքներ 
/</t>
    </r>
    <r>
      <rPr>
        <b/>
        <i/>
        <sz val="8"/>
        <color theme="1"/>
        <rFont val="GHEA Grapalat"/>
        <family val="3"/>
      </rPr>
      <t xml:space="preserve">2-3 հարկերի սան. հանգույցների/ </t>
    </r>
    <r>
      <rPr>
        <i/>
        <sz val="8"/>
        <color theme="1"/>
        <rFont val="GHEA Grapalat"/>
        <family val="3"/>
      </rPr>
      <t>վերանորոգում</t>
    </r>
  </si>
  <si>
    <r>
      <t xml:space="preserve">Շենքերի, շինությունների ընթացիկ նորոգման աշխատանքներ 
</t>
    </r>
    <r>
      <rPr>
        <b/>
        <i/>
        <sz val="8"/>
        <color theme="1"/>
        <rFont val="GHEA Grapalat"/>
        <family val="3"/>
      </rPr>
      <t xml:space="preserve">/Ուս. կենտրոնի մ/շ 1,2,3 հարկերի սան. հանգույցների/ </t>
    </r>
  </si>
  <si>
    <r>
      <t>Շենքերի, շինությունների ընթացիկ նորոգման աշխատանքներ /</t>
    </r>
    <r>
      <rPr>
        <b/>
        <i/>
        <sz val="8"/>
        <color theme="1"/>
        <rFont val="GHEA Grapalat"/>
        <family val="3"/>
      </rPr>
      <t xml:space="preserve">Կրթահամալիրի տարածքի ընդհանուր սան. հագույց/ </t>
    </r>
  </si>
  <si>
    <r>
      <t xml:space="preserve">Շենքերի, շինությունների ընթացիկ նորոգման աշխատանքներ
</t>
    </r>
    <r>
      <rPr>
        <b/>
        <i/>
        <sz val="8"/>
        <color theme="1"/>
        <rFont val="GHEA Grapalat"/>
        <family val="3"/>
      </rPr>
      <t xml:space="preserve"> /Քոլեջի սան. հանգույց/</t>
    </r>
  </si>
  <si>
    <r>
      <t xml:space="preserve">Շենքերի, շինությունների ընթացիկ նորոգման աշխատանքներ </t>
    </r>
    <r>
      <rPr>
        <b/>
        <i/>
        <sz val="8"/>
        <color theme="1"/>
        <rFont val="GHEA Grapalat"/>
        <family val="3"/>
      </rPr>
      <t>/Սիմուլացիոն լսարան</t>
    </r>
    <r>
      <rPr>
        <i/>
        <sz val="8"/>
        <color theme="1"/>
        <rFont val="GHEA Grapalat"/>
        <family val="3"/>
      </rPr>
      <t>/</t>
    </r>
  </si>
  <si>
    <r>
      <t>Շենքերի, շինությունների ընթացիկ նորոգման աշխատանքներ</t>
    </r>
    <r>
      <rPr>
        <b/>
        <i/>
        <sz val="8"/>
        <color theme="1"/>
        <rFont val="GHEA Grapalat"/>
        <family val="3"/>
      </rPr>
      <t xml:space="preserve"> /Ընդունարանի և աշխատասենյակների/</t>
    </r>
  </si>
  <si>
    <r>
      <t>Տվյալների բազայի համակարգչային ծրագրային փաթեթներ /</t>
    </r>
    <r>
      <rPr>
        <b/>
        <i/>
        <sz val="8"/>
        <color theme="1"/>
        <rFont val="GHEA Grapalat"/>
        <family val="3"/>
      </rPr>
      <t>Իրտեկ</t>
    </r>
    <r>
      <rPr>
        <i/>
        <sz val="8"/>
        <color theme="1"/>
        <rFont val="GHEA Grapalat"/>
        <family val="3"/>
      </rPr>
      <t>/</t>
    </r>
  </si>
  <si>
    <r>
      <t xml:space="preserve">Էլեկտրական սարքերի վերանորոգման ծառայություններ
</t>
    </r>
    <r>
      <rPr>
        <b/>
        <i/>
        <sz val="8"/>
        <color theme="1"/>
        <rFont val="GHEA Grapalat"/>
        <family val="3"/>
      </rPr>
      <t>/Օդորակիչ/</t>
    </r>
  </si>
  <si>
    <r>
      <t xml:space="preserve">Ձայնային տեխնիկայի վերանորոգման և պահպանման ծառայություններ </t>
    </r>
    <r>
      <rPr>
        <b/>
        <i/>
        <sz val="8"/>
        <color theme="1"/>
        <rFont val="GHEA Grapalat"/>
        <family val="3"/>
      </rPr>
      <t>/Բարձրախոս/</t>
    </r>
  </si>
  <si>
    <r>
      <t>էլեկտրական սարքերի, սարքավորումների վերանորոգման և պահպանման ծառայություններ /</t>
    </r>
    <r>
      <rPr>
        <b/>
        <i/>
        <sz val="8"/>
        <color theme="1"/>
        <rFont val="GHEA Grapalat"/>
        <family val="3"/>
      </rPr>
      <t>էլեկտրական</t>
    </r>
    <r>
      <rPr>
        <i/>
        <sz val="8"/>
        <color theme="1"/>
        <rFont val="GHEA Grapalat"/>
        <family val="3"/>
      </rPr>
      <t xml:space="preserve"> </t>
    </r>
    <r>
      <rPr>
        <b/>
        <i/>
        <sz val="8"/>
        <color theme="1"/>
        <rFont val="GHEA Grapalat"/>
        <family val="3"/>
      </rPr>
      <t>կաբելներ, լաբորատորիա</t>
    </r>
    <r>
      <rPr>
        <i/>
        <sz val="8"/>
        <color theme="1"/>
        <rFont val="GHEA Grapalat"/>
        <family val="3"/>
      </rPr>
      <t>/</t>
    </r>
  </si>
  <si>
    <r>
      <t>Փորձաքննության ծառայություններ 
/</t>
    </r>
    <r>
      <rPr>
        <b/>
        <i/>
        <sz val="8"/>
        <color theme="1"/>
        <rFont val="GHEA Grapalat"/>
        <family val="3"/>
      </rPr>
      <t>5 հարկանի մ/շ/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</si>
  <si>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/2-3 հարկերի սան. հանգույցներ/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</si>
  <si>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/Քոլեջի սան. հանգույց/</t>
    </r>
  </si>
  <si>
    <r>
      <t xml:space="preserve">Փորձաքննության ծառայություններ  
</t>
    </r>
    <r>
      <rPr>
        <b/>
        <i/>
        <sz val="8"/>
        <color theme="1"/>
        <rFont val="GHEA Grapalat"/>
        <family val="3"/>
      </rPr>
      <t>/Ուս. կենտրոնի սան. հանհույց/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</si>
  <si>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/Տարածքի սան. հանգույց/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</si>
  <si>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/Ուս. կենտրոնի տանիք/</t>
    </r>
  </si>
  <si>
    <r>
      <t xml:space="preserve">Փորձաքննության ծառայություններ </t>
    </r>
    <r>
      <rPr>
        <b/>
        <i/>
        <sz val="8"/>
        <color theme="1"/>
        <rFont val="GHEA Grapalat"/>
        <family val="3"/>
      </rPr>
      <t>/Հանրակացարանի խոհանոցի/</t>
    </r>
  </si>
  <si>
    <r>
      <t xml:space="preserve">Փորձաքննության ծառայություններ </t>
    </r>
    <r>
      <rPr>
        <b/>
        <i/>
        <sz val="8"/>
        <color theme="1"/>
        <rFont val="GHEA Grapalat"/>
        <family val="3"/>
      </rPr>
      <t>/Ընդունարան/</t>
    </r>
  </si>
  <si>
    <r>
      <t xml:space="preserve">Անվտանգության սարքերի վերանորոգման և պահպանման ծառայություններ </t>
    </r>
    <r>
      <rPr>
        <b/>
        <i/>
        <sz val="8"/>
        <color theme="1"/>
        <rFont val="GHEA Grapalat"/>
        <family val="3"/>
      </rPr>
      <t>/Ազդանշաններ</t>
    </r>
    <r>
      <rPr>
        <b/>
        <i/>
        <sz val="7"/>
        <color theme="1"/>
        <rFont val="GHEA Grapalat"/>
        <family val="3"/>
      </rPr>
      <t>/</t>
    </r>
  </si>
  <si>
    <r>
      <t xml:space="preserve"> Բջջային հեռախոսների ծառայություններ</t>
    </r>
    <r>
      <rPr>
        <b/>
        <i/>
        <sz val="8"/>
        <color theme="1"/>
        <rFont val="GHEA Grapalat"/>
        <family val="3"/>
      </rPr>
      <t xml:space="preserve"> /Ահազանգ/</t>
    </r>
  </si>
  <si>
    <r>
      <t xml:space="preserve">Փոխադրամիջոցների հետ կապված ապահովագրական ծառայություններ
</t>
    </r>
    <r>
      <rPr>
        <b/>
        <i/>
        <sz val="8"/>
        <color theme="1"/>
        <rFont val="GHEA Grapalat"/>
        <family val="3"/>
      </rPr>
      <t>/Ավտոմեքենա/</t>
    </r>
  </si>
  <si>
    <r>
      <t xml:space="preserve">Շինարարական աշխատանքների նկատմամբ Տեխ. հսկող. ծառայություններ </t>
    </r>
    <r>
      <rPr>
        <b/>
        <i/>
        <sz val="8"/>
        <color theme="1"/>
        <rFont val="GHEA Grapalat"/>
        <family val="3"/>
      </rPr>
      <t>/Շքամուտք/</t>
    </r>
  </si>
  <si>
    <r>
      <t xml:space="preserve">Շինարարական աշխատանքների նկատմամբ Տեխ. հսկող.
ծառայություններ
</t>
    </r>
    <r>
      <rPr>
        <b/>
        <i/>
        <sz val="8"/>
        <color theme="1"/>
        <rFont val="GHEA Grapalat"/>
        <family val="3"/>
      </rPr>
      <t xml:space="preserve">/5 հարկանի մ/շ/ 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</si>
  <si>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 xml:space="preserve">/2-3 հարկերի սան. հանգույցներ/ 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</si>
  <si>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>/Քոլեջի սան. հանգույց/</t>
    </r>
  </si>
  <si>
    <r>
      <t xml:space="preserve">Շինարարական աշխատանքների նկատմամբ Տեխ. հսկող. ծառայություններ </t>
    </r>
    <r>
      <rPr>
        <b/>
        <i/>
        <sz val="8"/>
        <color theme="1"/>
        <rFont val="GHEA Grapalat"/>
        <family val="3"/>
      </rPr>
      <t>/Սիմուլացիոն լսարան/</t>
    </r>
  </si>
  <si>
    <r>
      <t xml:space="preserve">Շինարարական աշխատանքների նկատմամբ Տեխ. հսկող. ծառայություններ 
</t>
    </r>
    <r>
      <rPr>
        <b/>
        <i/>
        <sz val="8"/>
        <color theme="1"/>
        <rFont val="GHEA Grapalat"/>
        <family val="3"/>
      </rPr>
      <t>/Ուս. կենտրոնի տանիքի /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</si>
  <si>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 xml:space="preserve">/Կրթահամալիրի տարածքի ընդհանուր սան, հագույցի/ </t>
    </r>
  </si>
  <si>
    <r>
      <t xml:space="preserve">Շինարարական աշխատանքների նկատմամբ Տեխ. հսկող. ծառայություններ </t>
    </r>
    <r>
      <rPr>
        <b/>
        <i/>
        <sz val="8"/>
        <color theme="1"/>
        <rFont val="GHEA Grapalat"/>
        <family val="3"/>
      </rPr>
      <t>/Հանրակացարանի խոհանոցի/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</si>
  <si>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>/Ընդունարանի /</t>
    </r>
  </si>
  <si>
    <r>
      <t xml:space="preserve">Հակավիրուսային համակարգչային ծրագրային փաթեթների մշակման ծառայություններ
</t>
    </r>
    <r>
      <rPr>
        <b/>
        <i/>
        <sz val="8"/>
        <color theme="1"/>
        <rFont val="GHEA Grapalat"/>
        <family val="3"/>
      </rPr>
      <t>/Կասպերսկի թարմացում/</t>
    </r>
  </si>
  <si>
    <r>
      <t xml:space="preserve">Համակարգչային տեխնիկական օժանդակման ծառայություններ </t>
    </r>
    <r>
      <rPr>
        <b/>
        <i/>
        <sz val="8"/>
        <color theme="1"/>
        <rFont val="GHEA Grapalat"/>
        <family val="3"/>
      </rPr>
      <t>(Քարթրիչների լիցքավորում)</t>
    </r>
  </si>
  <si>
    <r>
      <t xml:space="preserve">Բաժանորդագրման ծառայություններ </t>
    </r>
    <r>
      <rPr>
        <b/>
        <i/>
        <sz val="8"/>
        <color theme="1"/>
        <rFont val="GHEA Grapalat"/>
        <family val="3"/>
      </rPr>
      <t>/ռուսական/</t>
    </r>
  </si>
  <si>
    <r>
      <t xml:space="preserve">Միջոցառումների հետ կապված ծառայություններ </t>
    </r>
    <r>
      <rPr>
        <b/>
        <i/>
        <sz val="8"/>
        <color theme="1"/>
        <rFont val="GHEA Grapalat"/>
        <family val="3"/>
      </rPr>
      <t>/ֆուրշետ/</t>
    </r>
  </si>
  <si>
    <r>
      <t xml:space="preserve">Ուսուցողական տեսաֆիլմերի արտադրություն </t>
    </r>
    <r>
      <rPr>
        <b/>
        <i/>
        <sz val="8"/>
        <color theme="1"/>
        <rFont val="GHEA Grapalat"/>
        <family val="3"/>
      </rPr>
      <t>/նկարահանում/</t>
    </r>
  </si>
  <si>
    <r>
      <t xml:space="preserve">Շինարարական աշխատանքների նկատմամբ  </t>
    </r>
    <r>
      <rPr>
        <b/>
        <i/>
        <sz val="8"/>
        <color theme="1"/>
        <rFont val="GHEA Grapalat"/>
        <family val="3"/>
      </rPr>
      <t xml:space="preserve">Հեղ. հսկող. </t>
    </r>
    <r>
      <rPr>
        <i/>
        <sz val="8"/>
        <color theme="1"/>
        <rFont val="GHEA Grapalat"/>
        <family val="3"/>
      </rPr>
      <t xml:space="preserve">ծառայություններ </t>
    </r>
    <r>
      <rPr>
        <b/>
        <i/>
        <sz val="8"/>
        <color theme="1"/>
        <rFont val="GHEA Grapalat"/>
        <family val="3"/>
      </rPr>
      <t>/Ուս. կենտրոնի սան. հանգույցներ</t>
    </r>
    <r>
      <rPr>
        <i/>
        <sz val="8"/>
        <color theme="1"/>
        <rFont val="GHEA Grapalat"/>
        <family val="3"/>
      </rPr>
      <t xml:space="preserve">/  </t>
    </r>
  </si>
  <si>
    <r>
      <t xml:space="preserve">Շինարարական աշխատանքների նկատմամբ  </t>
    </r>
    <r>
      <rPr>
        <b/>
        <i/>
        <sz val="8"/>
        <color theme="1"/>
        <rFont val="GHEA Grapalat"/>
        <family val="3"/>
      </rPr>
      <t>Հեղ. հսկող. ծառայություններ</t>
    </r>
    <r>
      <rPr>
        <i/>
        <sz val="8"/>
        <color theme="1"/>
        <rFont val="GHEA Grapalat"/>
        <family val="3"/>
      </rPr>
      <t xml:space="preserve">
</t>
    </r>
    <r>
      <rPr>
        <b/>
        <i/>
        <sz val="8"/>
        <color theme="1"/>
        <rFont val="GHEA Grapalat"/>
        <family val="3"/>
      </rPr>
      <t>/Հանրակացարանի խոհանոց/</t>
    </r>
  </si>
  <si>
    <r>
      <t xml:space="preserve">Տուրքերի հավաքագրման ծառայություն </t>
    </r>
    <r>
      <rPr>
        <b/>
        <i/>
        <sz val="8"/>
        <color theme="1"/>
        <rFont val="GHEA Grapalat"/>
        <family val="3"/>
      </rPr>
      <t>/Լիցենզիաներ/</t>
    </r>
  </si>
  <si>
    <r>
      <t xml:space="preserve"> Հարկային ծառայություն </t>
    </r>
    <r>
      <rPr>
        <b/>
        <i/>
        <sz val="8"/>
        <color theme="1"/>
        <rFont val="GHEA Grapalat"/>
        <family val="3"/>
      </rPr>
      <t>/Անհատույց տրվող բնակարանի հարկ/</t>
    </r>
  </si>
  <si>
    <r>
      <t xml:space="preserve">Տուրքերի հավաքագրման ծառայություն
</t>
    </r>
    <r>
      <rPr>
        <b/>
        <i/>
        <sz val="8"/>
        <color theme="1"/>
        <rFont val="GHEA Grapalat"/>
        <family val="3"/>
      </rPr>
      <t xml:space="preserve"> /Նոտար, կադաստր/</t>
    </r>
  </si>
  <si>
    <r>
      <t>Գնում չհանդիսացող այլ ծախսեր</t>
    </r>
    <r>
      <rPr>
        <b/>
        <i/>
        <sz val="8"/>
        <color theme="1"/>
        <rFont val="GHEA Grapalat"/>
        <family val="3"/>
      </rPr>
      <t xml:space="preserve"> /Գույքահարկ/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</si>
  <si>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/Դեկտեմբեր ամսվա պարտք/հանրային հեռախոսի ծառայություն/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</si>
  <si>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/Դեկտեմբեր ամսվա պարտք/ահազանգի ծառայություն/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</si>
  <si>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/Դեկտեմբեր ամսվա պարտք/ խմելու ջրի մատակարարում/</t>
    </r>
  </si>
  <si>
    <r>
      <t xml:space="preserve">Համացանցի զարգացման ծառայություններ
(ինտեռնետ  կապ </t>
    </r>
    <r>
      <rPr>
        <b/>
        <i/>
        <sz val="8"/>
        <color theme="1"/>
        <rFont val="GHEA Grapalat"/>
        <family val="3"/>
      </rPr>
      <t>ՎԵԲ)</t>
    </r>
    <r>
      <rPr>
        <i/>
        <sz val="8"/>
        <color theme="1"/>
        <rFont val="GHEA Grapalat"/>
        <family val="3"/>
      </rPr>
      <t xml:space="preserve"> </t>
    </r>
  </si>
  <si>
    <r>
      <t xml:space="preserve">Համացանցի զարգացման ծառայություններ
(ինտեռնետ  կապ  </t>
    </r>
    <r>
      <rPr>
        <b/>
        <i/>
        <sz val="8"/>
        <color theme="1"/>
        <rFont val="GHEA Grapalat"/>
        <family val="3"/>
      </rPr>
      <t>ՎԵԲ)</t>
    </r>
    <r>
      <rPr>
        <i/>
        <sz val="8"/>
        <color theme="1"/>
        <rFont val="GHEA Grapalat"/>
        <family val="3"/>
      </rPr>
      <t xml:space="preserve"> </t>
    </r>
  </si>
  <si>
    <r>
      <t xml:space="preserve">Համացանցի զարգացման ծառայություններ
(ինտեռնետ  կապ  </t>
    </r>
    <r>
      <rPr>
        <b/>
        <i/>
        <sz val="8"/>
        <color theme="1"/>
        <rFont val="GHEA Grapalat"/>
        <family val="3"/>
      </rPr>
      <t xml:space="preserve">ՎԵԲ) </t>
    </r>
  </si>
  <si>
    <t>ՀՀ ոստիկանության կրթահամալիրՊՈԱԿ-ի  2020թ-ի 
Գ Ն ՈՒ Մ Ն Ե Ր Ի   Պ Լ Ա Ն</t>
  </si>
  <si>
    <r>
      <t>Գնում չհանդիսացող այլ ծախսեր/Դեկտեմբեր ամսվա պարտք</t>
    </r>
    <r>
      <rPr>
        <b/>
        <i/>
        <sz val="8"/>
        <color theme="1"/>
        <rFont val="GHEA Grapalat"/>
        <family val="3"/>
      </rPr>
      <t>/
Կոյուղաջրերի մաքրման ծառայություն/</t>
    </r>
  </si>
  <si>
    <r>
      <t>Գնում չհանդիսացող այլ ծախսեր</t>
    </r>
    <r>
      <rPr>
        <b/>
        <i/>
        <sz val="8"/>
        <color theme="1"/>
        <rFont val="GHEA Grapalat"/>
        <family val="3"/>
      </rPr>
      <t>/</t>
    </r>
    <r>
      <rPr>
        <i/>
        <sz val="8"/>
        <color theme="1"/>
        <rFont val="GHEA Grapalat"/>
        <family val="3"/>
      </rPr>
      <t>Դեկտեմբեր ամսվա պարտք</t>
    </r>
    <r>
      <rPr>
        <b/>
        <i/>
        <sz val="8"/>
        <color theme="1"/>
        <rFont val="GHEA Grapalat"/>
        <family val="3"/>
      </rPr>
      <t>/ փոստային առաքման ծառայություն</t>
    </r>
  </si>
  <si>
    <r>
      <t xml:space="preserve">Շինարարական աշխատանքների նկատմամբ  </t>
    </r>
    <r>
      <rPr>
        <b/>
        <i/>
        <sz val="8"/>
        <color theme="1"/>
        <rFont val="GHEA Grapalat"/>
        <family val="3"/>
      </rPr>
      <t xml:space="preserve">Հեղ. հսկող. </t>
    </r>
    <r>
      <rPr>
        <i/>
        <sz val="8"/>
        <color theme="1"/>
        <rFont val="GHEA Grapalat"/>
        <family val="3"/>
      </rPr>
      <t xml:space="preserve">ծառ, </t>
    </r>
    <r>
      <rPr>
        <b/>
        <i/>
        <sz val="8"/>
        <color theme="1"/>
        <rFont val="GHEA Grapalat"/>
        <family val="3"/>
      </rPr>
      <t xml:space="preserve">/Կրթահամալիրի տարածքի սանհանգույցներ/    </t>
    </r>
    <r>
      <rPr>
        <i/>
        <sz val="8"/>
        <color theme="1"/>
        <rFont val="GHEA Grapalat"/>
        <family val="3"/>
      </rPr>
      <t xml:space="preserve">  </t>
    </r>
  </si>
  <si>
    <r>
      <t>Գնում չհանդիսացող այլ ծախսեր /Նույնականացման քարտ,</t>
    </r>
    <r>
      <rPr>
        <b/>
        <i/>
        <sz val="8"/>
        <color theme="1"/>
        <rFont val="GHEA Grapalat"/>
        <family val="3"/>
      </rPr>
      <t xml:space="preserve"> ստորագրություն/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</si>
  <si>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</t>
    </r>
    <r>
      <rPr>
        <i/>
        <sz val="8"/>
        <color theme="1"/>
        <rFont val="GHEA Grapalat"/>
        <family val="3"/>
      </rPr>
      <t>Դեկտեմբեր ամսվա պարտք</t>
    </r>
    <r>
      <rPr>
        <b/>
        <i/>
        <sz val="8"/>
        <color theme="1"/>
        <rFont val="GHEA Grapalat"/>
        <family val="3"/>
      </rPr>
      <t>/էլ.էներգիա</t>
    </r>
  </si>
  <si>
    <r>
      <t>Գնում չհանդիսացող այլ ծախսերԴեկտեմբերի պարտք</t>
    </r>
    <r>
      <rPr>
        <b/>
        <i/>
        <sz val="8"/>
        <color theme="1"/>
        <rFont val="GHEA Grapalat"/>
        <family val="3"/>
      </rPr>
      <t>/գազի մատակարարում/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</si>
  <si>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</t>
    </r>
    <r>
      <rPr>
        <i/>
        <sz val="8"/>
        <color theme="1"/>
        <rFont val="GHEA Grapalat"/>
        <family val="3"/>
      </rPr>
      <t>Դեկտեմբեր ամսվա պարտք/</t>
    </r>
    <r>
      <rPr>
        <b/>
        <i/>
        <sz val="8"/>
        <color theme="1"/>
        <rFont val="GHEA Grapalat"/>
        <family val="3"/>
      </rPr>
      <t>ինտերնետ-մոդեմ /</t>
    </r>
  </si>
  <si>
    <t>71211100-1</t>
  </si>
  <si>
    <t>71211100-2</t>
  </si>
  <si>
    <t>71211100-3</t>
  </si>
  <si>
    <t>71211100-4</t>
  </si>
  <si>
    <t>71211100-5</t>
  </si>
  <si>
    <t>71211100-6</t>
  </si>
  <si>
    <t>71211100-7</t>
  </si>
  <si>
    <t>71211100-8</t>
  </si>
  <si>
    <t>71211100-9</t>
  </si>
  <si>
    <t>71211100-10</t>
  </si>
  <si>
    <t>71211100-11</t>
  </si>
  <si>
    <r>
      <t xml:space="preserve">Շինարարական աշխատանքների նկատմամբ Տեխ. հսկող. Ծառայություններ 
</t>
    </r>
    <r>
      <rPr>
        <b/>
        <i/>
        <sz val="8"/>
        <color theme="1"/>
        <rFont val="GHEA Grapalat"/>
        <family val="3"/>
      </rPr>
      <t>/Ուս. կենտրոնի 1,2,3 հարկերի սան. հանգույցների/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</si>
  <si>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>5 հարկանի մ/շ վերանորոգում/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</si>
  <si>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>2-3 հարկերի սան. հանգույցների վերանորոգում/</t>
    </r>
  </si>
  <si>
    <r>
      <t xml:space="preserve">Ճարտարապետական խորհրդատվական  ծառայություն 
</t>
    </r>
    <r>
      <rPr>
        <b/>
        <i/>
        <sz val="8"/>
        <color theme="1"/>
        <rFont val="GHEA Grapalat"/>
        <family val="3"/>
      </rPr>
      <t>/Քոլեջի սան. հանգույց/</t>
    </r>
  </si>
  <si>
    <r>
      <t>Ճարտարապետական խորհրդատվական  ծառայություն  
/</t>
    </r>
    <r>
      <rPr>
        <b/>
        <i/>
        <sz val="8"/>
        <color theme="1"/>
        <rFont val="GHEA Grapalat"/>
        <family val="3"/>
      </rPr>
      <t>Ուս. կենտրոնի 1,2,3 հարկերի սան. հանգույցների վերանորոգում/</t>
    </r>
  </si>
  <si>
    <r>
      <t xml:space="preserve">Ճարտարապետական խորհրդատվական  ծառայություն  </t>
    </r>
    <r>
      <rPr>
        <b/>
        <i/>
        <sz val="8"/>
        <color theme="1"/>
        <rFont val="GHEA Grapalat"/>
        <family val="3"/>
      </rPr>
      <t>/Սիմուլացիոն լսարան/</t>
    </r>
  </si>
  <si>
    <r>
      <t xml:space="preserve">Ճարտարապետական խորհրդատվական  ծառայություն  
</t>
    </r>
    <r>
      <rPr>
        <b/>
        <i/>
        <sz val="8"/>
        <color theme="1"/>
        <rFont val="GHEA Grapalat"/>
        <family val="3"/>
      </rPr>
      <t xml:space="preserve">/Նիստերի դահլիճ/ </t>
    </r>
  </si>
  <si>
    <r>
      <t xml:space="preserve">Ճարտարապետական խորհրդատվական  ծառայություն </t>
    </r>
    <r>
      <rPr>
        <b/>
        <i/>
        <sz val="8"/>
        <color theme="1"/>
        <rFont val="GHEA Grapalat"/>
        <family val="3"/>
      </rPr>
      <t>/Գրադարան/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</si>
  <si>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 xml:space="preserve">Կրթահամալիրի տարածքի ընդհանուր սան. հագույցի/ 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</si>
  <si>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>Ուս. կենտրոնի տանիքի վերանորոգում/</t>
    </r>
  </si>
  <si>
    <r>
      <t xml:space="preserve">Ճարտարապետական խորհրդատվական  ծառայություն </t>
    </r>
    <r>
      <rPr>
        <b/>
        <i/>
        <sz val="8"/>
        <color theme="1"/>
        <rFont val="GHEA Grapalat"/>
        <family val="3"/>
      </rPr>
      <t>/Հանրակացարանի խոհանոցի վերանորոգում/</t>
    </r>
  </si>
  <si>
    <r>
      <t xml:space="preserve">Ճարտարապետական խորհրդատվական  ծառայություն  </t>
    </r>
    <r>
      <rPr>
        <b/>
        <i/>
        <sz val="8"/>
        <color theme="1"/>
        <rFont val="GHEA Grapalat"/>
        <family val="3"/>
      </rPr>
      <t>/Ընդունարանի վերանորոգում/</t>
    </r>
  </si>
  <si>
    <t>99600000-13</t>
  </si>
  <si>
    <r>
      <t>Գնում չհանդիսացող այլ ծախսեր/Դեկտեմբեր ամսվա պարտք</t>
    </r>
    <r>
      <rPr>
        <b/>
        <i/>
        <sz val="8"/>
        <color theme="1"/>
        <rFont val="GHEA Grapalat"/>
        <family val="3"/>
      </rPr>
      <t>/լվացք/</t>
    </r>
  </si>
  <si>
    <t>98310000-1</t>
  </si>
  <si>
    <t>98310000-2</t>
  </si>
  <si>
    <t>Լվացման և չոր մաքրման ծառայություններ/գորգ/</t>
  </si>
  <si>
    <t>09135200-1</t>
  </si>
  <si>
    <t>09135200-2</t>
  </si>
  <si>
    <t>Գովազդային կպչուն պիտակներ</t>
  </si>
  <si>
    <t>22120000-1</t>
  </si>
  <si>
    <t>22120000-2</t>
  </si>
  <si>
    <t>փոփոխված</t>
  </si>
  <si>
    <t>հանել</t>
  </si>
  <si>
    <t>փոխ եմ</t>
  </si>
  <si>
    <t>31521470-1</t>
  </si>
  <si>
    <t>ավելացնել</t>
  </si>
  <si>
    <t>կատարված</t>
  </si>
  <si>
    <t>հարցնել</t>
  </si>
  <si>
    <t>33761000-1</t>
  </si>
  <si>
    <t>33761300-1</t>
  </si>
  <si>
    <t>փոխել եմ</t>
  </si>
  <si>
    <t>ավելացրել եմ</t>
  </si>
  <si>
    <t>50111130-1</t>
  </si>
  <si>
    <t>72590000-1</t>
  </si>
  <si>
    <t>լրկզմ</t>
  </si>
  <si>
    <t>Սփռոց</t>
  </si>
  <si>
    <t>Համալիր  վարժասարքեր /ավտոդրոմի գույք/</t>
  </si>
  <si>
    <t>Օճառ, հեղուկ  /մեծ տարայով/</t>
  </si>
  <si>
    <t>Օճառի տարրա</t>
  </si>
  <si>
    <t>Քլորամին-Բ</t>
  </si>
  <si>
    <t>Ախտանահիչ նյութեր /ալկոգել մեծ/</t>
  </si>
  <si>
    <t>24451140-1</t>
  </si>
  <si>
    <t>24451140-2</t>
  </si>
  <si>
    <t>Բժշկական ձեռնոցներ</t>
  </si>
  <si>
    <t>24451141-1</t>
  </si>
  <si>
    <t>Հիգիենիկ պարագաների դիսպենսեր /ալկոգելի/</t>
  </si>
  <si>
    <t>Օճառի ավտոմատ դիսպենսեր</t>
  </si>
  <si>
    <t>Թղթե սրբիչների ավտոմատ դիսպենսեր</t>
  </si>
  <si>
    <t>33761400-1</t>
  </si>
  <si>
    <t>39224341-1</t>
  </si>
  <si>
    <t>39224341-2</t>
  </si>
  <si>
    <t>Աղբարկղ՝ պլաստմասե /փակվող/35-45լ</t>
  </si>
  <si>
    <t>Դիմակ /բժշկական/</t>
  </si>
  <si>
    <t>Ախտանահիչ նյութեր /ալկոգել փոքր մղիչով 0,5մլ/</t>
  </si>
  <si>
    <t>Ախտանահիչ հեղուկ նյութեր /հեղուկացիրով/ալկոդքս մեծ/</t>
  </si>
  <si>
    <t>Աղբարկղ՝ պլաստմասե /փակվող 15լ/</t>
  </si>
  <si>
    <t>Մշտական տեքստ ունեցող ցուցատախտակներ /մեծ 50*70/</t>
  </si>
  <si>
    <t>փոխեցի</t>
  </si>
  <si>
    <t>ավելացն</t>
  </si>
  <si>
    <t xml:space="preserve">Գործիքների հավաքածուներ /ավտոմեքենայի բանալիների </t>
  </si>
  <si>
    <t>«         ---------------- 2020թ.</t>
  </si>
  <si>
    <t>ՑՈՒՑԱԿ 
ՀՀ ոստիկանության կրթահամալիրի &lt;&lt;Պարեկ &gt;&gt; մասնագիտացմամբ դասընթացների համար անհրաժեշտ ուսումնաօժանդակ գույքի</t>
  </si>
  <si>
    <t>ՀՀ ոստիկանության կրթահամալիրի գնումների  խումբ</t>
  </si>
  <si>
    <t>Մշտական տեքստ ունեցող ցուցատախտակներ մեծ 50*70/</t>
  </si>
  <si>
    <t>39831241-1</t>
  </si>
  <si>
    <t>39831245-1</t>
  </si>
  <si>
    <t>Ախտահանիչ նյութեր /ալկոգել մեծ/</t>
  </si>
  <si>
    <t>Ախտահանիչ նյութեր /ալկոգել փոքր մղիչով 0,5մլ/</t>
  </si>
  <si>
    <t>Ախտահանիչ հեղուկ նյութեր /հեղուկացիրով/ալկոդքիս մեծ/</t>
  </si>
  <si>
    <t>Պրոյեկցիոն էկրաններ</t>
  </si>
  <si>
    <t>41111100-3</t>
  </si>
  <si>
    <r>
      <t xml:space="preserve">Տվյալների բազայի կառավարման համակարգեր  </t>
    </r>
    <r>
      <rPr>
        <b/>
        <i/>
        <sz val="8"/>
        <rFont val="GHEA Grapalat"/>
        <family val="3"/>
      </rPr>
      <t>/Գործք/</t>
    </r>
  </si>
  <si>
    <r>
      <t xml:space="preserve">Շինարարական աշխատանքների նկատմամբ Տեխ. հսկող. Ծառայություններ
</t>
    </r>
    <r>
      <rPr>
        <b/>
        <i/>
        <sz val="8"/>
        <rFont val="GHEA Grapalat"/>
        <family val="3"/>
      </rPr>
      <t xml:space="preserve"> /Նիստերի դահլիճ/</t>
    </r>
  </si>
  <si>
    <t>Լամպ՝ լյումինեսցենտային, 36 ՎՏ,120 սմ</t>
  </si>
  <si>
    <t>Օպտիկամանրաթելային  փոխարկիչ / կոնվեկտոր սարք/</t>
  </si>
  <si>
    <t>Պրոյեկտորներ</t>
  </si>
  <si>
    <t>39224341-3</t>
  </si>
  <si>
    <t xml:space="preserve">Դանակ՝ գրասենյակային </t>
  </si>
  <si>
    <t>Ներկ՝ շինարարական /Լողավազանի համար/</t>
  </si>
  <si>
    <t xml:space="preserve">Մեխ՝ շինարարական /բետոնի/ </t>
  </si>
  <si>
    <t>Ոչ էլեկտրական շարժիչների վերանորոգման և պահպանման ծառայություններ</t>
  </si>
  <si>
    <r>
      <t>99600000</t>
    </r>
    <r>
      <rPr>
        <sz val="8"/>
        <color rgb="FF7030A0"/>
        <rFont val="GHEA Grapalat"/>
        <family val="3"/>
      </rPr>
      <t>-</t>
    </r>
    <r>
      <rPr>
        <sz val="8"/>
        <color theme="0"/>
        <rFont val="GHEA Grapalat"/>
        <family val="3"/>
      </rPr>
      <t>10</t>
    </r>
  </si>
  <si>
    <t>ավելացվել է+15</t>
  </si>
  <si>
    <t>44112730-1</t>
  </si>
  <si>
    <t>Կտրող սկավառակ 
/փայտի 32/18*0,3/</t>
  </si>
  <si>
    <t>44112730-2</t>
  </si>
  <si>
    <t>Կտրող սկավառակ 
/փայտի 32/23*0,3/</t>
  </si>
  <si>
    <t>44112730-3</t>
  </si>
  <si>
    <t>Կտրող սկավառակ 
/փայտի 32/25*0,3/</t>
  </si>
  <si>
    <t>44112730-4</t>
  </si>
  <si>
    <t>Կտրող սկավառակ
 /փայտի 32/30*0,3/</t>
  </si>
  <si>
    <t>44112730-5</t>
  </si>
  <si>
    <t>Կտրող սկավառակ 
/փայտի 32/35*0,3/</t>
  </si>
  <si>
    <t>44112730-6</t>
  </si>
  <si>
    <t>Կտրող սկավառակ /230*22/</t>
  </si>
  <si>
    <t>Ներկ, ջրաէմուլսիոն, ակրիլ /գունավոր/</t>
  </si>
  <si>
    <t>18811230-1</t>
  </si>
  <si>
    <t>Կիսաճտքավոր կոշիկներ /ամառային/</t>
  </si>
  <si>
    <t>18811230-2</t>
  </si>
  <si>
    <t>Կիսաճտքավոր կոշիկներ /ձմեռային/</t>
  </si>
  <si>
    <t>18811230-3</t>
  </si>
  <si>
    <t>Կիսաճտքավոր կոշիկներ կանացի /ձմեռային/</t>
  </si>
  <si>
    <t>փոխել եմ+4</t>
  </si>
  <si>
    <t>Պրոյեկտոր</t>
  </si>
  <si>
    <r>
      <t xml:space="preserve"> ՀՀ ոստիկանության  կրթահամալիրի գնումների պլանում կատարվելիք
 փոփոխությունները </t>
    </r>
    <r>
      <rPr>
        <b/>
        <sz val="9"/>
        <color theme="1"/>
        <rFont val="Calibri"/>
        <family val="2"/>
        <charset val="204"/>
        <scheme val="minor"/>
      </rPr>
      <t xml:space="preserve"> /ՓՈԽԱԾ/ </t>
    </r>
    <r>
      <rPr>
        <sz val="9"/>
        <color theme="1"/>
        <rFont val="Calibri"/>
        <family val="2"/>
        <charset val="204"/>
        <scheme val="minor"/>
      </rPr>
      <t xml:space="preserve">01.08.2020 թվականի դրությամբ </t>
    </r>
  </si>
  <si>
    <r>
      <t>Շենքերի, շինությունների ընթացիկ նորոգման աշխատանքներ</t>
    </r>
    <r>
      <rPr>
        <b/>
        <i/>
        <sz val="8"/>
        <rFont val="GHEA Grapalat"/>
        <family val="3"/>
      </rPr>
      <t xml:space="preserve"> 
/Նիստերի դահլիճ/</t>
    </r>
  </si>
  <si>
    <r>
      <t xml:space="preserve">Փորձաքննության ծառայություններ 
</t>
    </r>
    <r>
      <rPr>
        <b/>
        <i/>
        <sz val="8"/>
        <rFont val="GHEA Grapalat"/>
        <family val="3"/>
      </rPr>
      <t>/Նիստերի դահլիճ/</t>
    </r>
  </si>
  <si>
    <t>22451210-3</t>
  </si>
  <si>
    <t>30192125-1</t>
  </si>
  <si>
    <t>30197322-1</t>
  </si>
  <si>
    <t>30197112-1</t>
  </si>
  <si>
    <t>ավելացված</t>
  </si>
  <si>
    <t>Սոսինձ /աէրոզոլ/ 
/սփռեյ մեծ/</t>
  </si>
  <si>
    <t>Տոներային քարտրիջ</t>
  </si>
  <si>
    <t>չկայացած</t>
  </si>
  <si>
    <t>Խոզանակ-սպունգ ապակի մաքրելու համար  ռետինե</t>
  </si>
  <si>
    <r>
      <t xml:space="preserve">                                              «ՀՀ ոստիկանության կրթահամալիր</t>
    </r>
    <r>
      <rPr>
        <b/>
        <sz val="8"/>
        <rFont val="GHEA Grapalat"/>
        <family val="3"/>
      </rPr>
      <t></t>
    </r>
    <r>
      <rPr>
        <b/>
        <i/>
        <sz val="8"/>
        <rFont val="GHEA Grapalat"/>
        <family val="3"/>
      </rPr>
      <t xml:space="preserve"> ՊՈԱԿ-ի պետ
                                   ոստիկանության  գեներալ-մայոր</t>
    </r>
  </si>
  <si>
    <r>
      <t xml:space="preserve">Պատվիրատուն՝    </t>
    </r>
    <r>
      <rPr>
        <b/>
        <i/>
        <sz val="8"/>
        <rFont val="GHEA Grapalat"/>
        <family val="3"/>
      </rPr>
      <t xml:space="preserve"> «ՀՀ ոստիկանության կրթահամալիրՊՈԱԿ</t>
    </r>
  </si>
  <si>
    <r>
      <t xml:space="preserve">Ծրագիրը՝      </t>
    </r>
    <r>
      <rPr>
        <b/>
        <i/>
        <u/>
        <sz val="8"/>
        <rFont val="GHEA Grapalat"/>
        <family val="3"/>
      </rPr>
      <t>0941, 0931,0932</t>
    </r>
    <r>
      <rPr>
        <i/>
        <sz val="8"/>
        <rFont val="GHEA Grapalat"/>
        <family val="3"/>
      </rPr>
      <t xml:space="preserve">    </t>
    </r>
  </si>
  <si>
    <r>
      <t xml:space="preserve">Անվանումը՝    </t>
    </r>
    <r>
      <rPr>
        <b/>
        <i/>
        <sz val="8"/>
        <rFont val="GHEA Grapalat"/>
        <family val="3"/>
      </rPr>
      <t xml:space="preserve">   Բարձրագույն, նախնական, միջին  մասնագիտական կրթություն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</si>
  <si>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04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01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 xml:space="preserve">0941  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</si>
  <si>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03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01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 xml:space="preserve">0931  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</si>
  <si>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03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02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 xml:space="preserve">0932  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</si>
  <si>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03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01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>0932</t>
    </r>
    <r>
      <rPr>
        <sz val="11"/>
        <color theme="1"/>
        <rFont val="Calibri"/>
        <family val="2"/>
        <charset val="204"/>
        <scheme val="minor"/>
      </rPr>
      <t/>
    </r>
  </si>
  <si>
    <t>ձեռքբերված</t>
  </si>
  <si>
    <t xml:space="preserve"> ՀՀ ոստիկանության  կրթահամալիրի գնումների պլանում կատարվելիք
 փոփոխությունները /ԳՆՈՒՄՆԵՐԻ ՊԼԱՆԻՑ ՀԱՆԵԼ/  01.08.2020 թվականի դրությամբ </t>
  </si>
  <si>
    <t>Ներարկիչ 5 մլ</t>
  </si>
  <si>
    <t>Շպատել փայտյա</t>
  </si>
  <si>
    <t>Ջերմաչափեր</t>
  </si>
  <si>
    <t>Տոնոմետր</t>
  </si>
  <si>
    <t>Նեմիսուլիդ /նեմիսիլ/</t>
  </si>
  <si>
    <t>Այլ դեղորայք /Բալզամ Բադյագա/</t>
  </si>
  <si>
    <t>33631310-1</t>
  </si>
  <si>
    <t>33631310-2</t>
  </si>
  <si>
    <t>փոխ</t>
  </si>
  <si>
    <t>Օմեպրազոլ a02bc01</t>
  </si>
  <si>
    <t>Նատրիումի մետամիզոլ N02BB02 /անալգին/</t>
  </si>
  <si>
    <t>Լոպերամիդի հիդրոքլորիդ a07bc03 /loperamid/ Լոպերամիդ</t>
  </si>
  <si>
    <t>Դրոտավերին հիդրոքլորիդ /Նո-շպա/</t>
  </si>
  <si>
    <t>Իզովալերաթթվում մենթոլի լուծույթ մենթիլC01EX /Վալիդոլ/</t>
  </si>
  <si>
    <t>Մետոկլոպրամիդ a03fa01 10մլ  Ցեռուկալ</t>
  </si>
  <si>
    <t>Դեֆինհիդրամին  /դիմեդրոլ/</t>
  </si>
  <si>
    <t>Բենդազոլի հիդրոքլորիդ /դիբազոլ/</t>
  </si>
  <si>
    <t>Դեքվալիլնիումի քլորիդ,դիբուկային (դիբուկային  հիդրոքլորիդ  R02A   /Լինկաս/</t>
  </si>
  <si>
    <t>Էթակրիդինի լակտատ /ռիվանոլի լուծույթ/</t>
  </si>
  <si>
    <t>Պարացետամոլ  /n02be01/</t>
  </si>
  <si>
    <t>Ջրածնի  պերօքսիդ/պերեկիս/</t>
  </si>
  <si>
    <t>Դիկլոֆենակ (դիկլոֆենակի նատրիում) 25մգ/մլ,   3մլ ներարկման</t>
  </si>
  <si>
    <t>Դիկլոֆենակ (դիկլոֆենակի նատրիում) gel</t>
  </si>
  <si>
    <t>Քլորամֆենիկոլ -մեթիլուռացիլ 
/Լևոմիկոլ/</t>
  </si>
  <si>
    <t>Յոդի սպիրտային լուծույթ 30մլ</t>
  </si>
  <si>
    <t>Պովիդոն յոդ   d08ag02, d09aa09, d11ac06, g01ax11, r02aa15, s01ax18
Բետադին 30մլ</t>
  </si>
  <si>
    <t>33661127-1</t>
  </si>
  <si>
    <t>33661127-2</t>
  </si>
  <si>
    <t>Նատրիումի մետամիզոլ N02BB02 /անալգին ներարկման 2մլ</t>
  </si>
  <si>
    <t xml:space="preserve">Կարիչ, 50-ից ավելի թերթի համար </t>
  </si>
  <si>
    <t>30197100-1</t>
  </si>
  <si>
    <t>7981000-1</t>
  </si>
  <si>
    <t>Տպագրական աշխատանքներ /ուս. ձեռնարկներ, բուկլետներ, բլանկներ և այլն/</t>
  </si>
  <si>
    <t>Ինքնաթողարկիչ
/էլ.թողարկիչ 380Վ 32 Ա/</t>
  </si>
  <si>
    <t>33671122-1</t>
  </si>
  <si>
    <t>33671122-2</t>
  </si>
  <si>
    <t>Դեքվալիլնիումի քլորիդ,դիբուկային (դիբուկային  հիդրոքլորիդ  R02A   /Տրավեսիլ/</t>
  </si>
  <si>
    <t>Օճառի ավտոմատ դիսպենսերներ</t>
  </si>
  <si>
    <t>Տրօքսերուտին /ինդովազին /գել</t>
  </si>
  <si>
    <t>Բինտ Էլաստիկ ամրակով 8*1,5մմ</t>
  </si>
  <si>
    <t>Պապավերինի հիդրոքլորիդ A03AD01 /Պապավերին/</t>
  </si>
  <si>
    <t>Էթանոլ  d08ax08, v03ab16,v03az01 բժշկական սպիրտ</t>
  </si>
  <si>
    <t>Պատի ժամացույցներ/փայտե/</t>
  </si>
  <si>
    <r>
      <t>Գնում չհանդիսացող այլ ծախսեր/դեկտեմբերիպարտք</t>
    </r>
    <r>
      <rPr>
        <b/>
        <i/>
        <sz val="8"/>
        <color theme="1"/>
        <rFont val="GHEA Grapalat"/>
        <family val="3"/>
      </rPr>
      <t>ՀԴՄ</t>
    </r>
  </si>
  <si>
    <t>Մշտական տեքստ ունեցող ցուցատախտակներ մեծ / 50*70/</t>
  </si>
  <si>
    <t>50531140-10</t>
  </si>
  <si>
    <r>
      <t>Շենքերի, շինությունների ընթացիկ նորոգման աշխատանքներ 
/</t>
    </r>
    <r>
      <rPr>
        <b/>
        <i/>
        <sz val="8"/>
        <rFont val="GHEA Grapalat"/>
        <family val="3"/>
      </rPr>
      <t xml:space="preserve">Ընդհանուր գրադարանի/ </t>
    </r>
  </si>
  <si>
    <r>
      <t xml:space="preserve">Փորձաքննության ծառայություններ </t>
    </r>
    <r>
      <rPr>
        <b/>
        <i/>
        <sz val="8"/>
        <rFont val="GHEA Grapalat"/>
        <family val="3"/>
      </rPr>
      <t>/Գրադարան/</t>
    </r>
  </si>
  <si>
    <r>
      <t xml:space="preserve">Շինարարական աշխատանքների նկատմամբ Տեխ. հսկող. ծառայություններ
</t>
    </r>
    <r>
      <rPr>
        <b/>
        <i/>
        <sz val="8"/>
        <rFont val="GHEA Grapalat"/>
        <family val="3"/>
      </rPr>
      <t>/Ընդհանուր գրադարան/</t>
    </r>
  </si>
  <si>
    <t>Ֆենոբարբիտալ, էտիլբրոմիզովալերիանաթթու  N05CB02 /Վալոկարդին 50մլ</t>
  </si>
  <si>
    <t>փ</t>
  </si>
  <si>
    <t>Հիգիենիկ պարագաների դիսպենսերներ/ալկոգելի/</t>
  </si>
  <si>
    <r>
      <t>Լեզվի դասընթացների անցկացում /</t>
    </r>
    <r>
      <rPr>
        <b/>
        <i/>
        <sz val="8"/>
        <rFont val="GHEA Grapalat"/>
        <family val="3"/>
      </rPr>
      <t>պարսկերեն/</t>
    </r>
  </si>
  <si>
    <r>
      <t xml:space="preserve">Շինարարական աշխատանքների նկատմամբ  </t>
    </r>
    <r>
      <rPr>
        <b/>
        <i/>
        <sz val="8"/>
        <rFont val="GHEA Grapalat"/>
        <family val="3"/>
      </rPr>
      <t>Հեղ. հսկող. ծառայություններ
/Ընդհանուր գրադարան/</t>
    </r>
  </si>
  <si>
    <r>
      <t xml:space="preserve">Շինարարական աշխատանքների նկատմամբ </t>
    </r>
    <r>
      <rPr>
        <b/>
        <i/>
        <sz val="8"/>
        <rFont val="GHEA Grapalat"/>
        <family val="3"/>
      </rPr>
      <t>Հեղ. հսկող. ծառայություններ</t>
    </r>
    <r>
      <rPr>
        <i/>
        <sz val="8"/>
        <rFont val="GHEA Grapalat"/>
        <family val="3"/>
      </rPr>
      <t xml:space="preserve">
</t>
    </r>
    <r>
      <rPr>
        <b/>
        <i/>
        <sz val="8"/>
        <rFont val="GHEA Grapalat"/>
        <family val="3"/>
      </rPr>
      <t>/Նիստերի դահլիճ/</t>
    </r>
  </si>
  <si>
    <r>
      <t xml:space="preserve"> ՀՀ ոստիկանության  կրթահամալիրի գնումների պլանում կատարվելիք
 փոփոխությունները  /</t>
    </r>
    <r>
      <rPr>
        <b/>
        <sz val="11"/>
        <rFont val="Calibri"/>
        <family val="2"/>
        <charset val="204"/>
        <scheme val="minor"/>
      </rPr>
      <t xml:space="preserve">ԱՎԵԼԱՑՈՒՄ/  </t>
    </r>
    <r>
      <rPr>
        <sz val="11"/>
        <rFont val="Calibri"/>
        <family val="2"/>
        <charset val="204"/>
        <scheme val="minor"/>
      </rPr>
      <t xml:space="preserve">12.08.2020 թվականի դրությամբ </t>
    </r>
  </si>
  <si>
    <t>Մետամիզոլ /մետամիզոլի նատրիում N02BB02 /անալգին/</t>
  </si>
  <si>
    <t>Մետամիզոլ /մետամիզոլի նատրիում N02BB02 /անալգին/ ներարկման 2մլ</t>
  </si>
  <si>
    <t>Դիկլոֆենակ (դիկլոֆենակի նատրիում) d11ax18, m01ab05, m02aa15, s01bc0325մգ/մլ,   3մլ ներարկման</t>
  </si>
  <si>
    <t>Լոպերամիդ a07da03</t>
  </si>
  <si>
    <t>Յոդ  D08AG03  30մլ</t>
  </si>
  <si>
    <t>Քլորամֆենիկոլ -մեթիլուռացիլ D06C
/Լևոմիկոլ/</t>
  </si>
  <si>
    <t>Ներարկիչներ 5 մլ</t>
  </si>
  <si>
    <t>Դիֆենհիդրամին d04aa32, d04aa32 (Դիմեդրոլ)</t>
  </si>
  <si>
    <t>Շպատել փայտե</t>
  </si>
  <si>
    <t>Դրոտավերին a03ad02 
/Նո-շպա/</t>
  </si>
  <si>
    <t>Բենդազոլ (բենդազոլի հիդրոքլորիդ) C04AX  /դիբազոլ/</t>
  </si>
  <si>
    <t>Պապավերին /պապավերինի հիդրոքլորիդ /A03AD01</t>
  </si>
  <si>
    <t>Տրօքսերուտին  C05CA04/ինդովազին /գել</t>
  </si>
  <si>
    <t>Բինտ Էլաստիկ ամրակով 8սմ*1,5մ</t>
  </si>
  <si>
    <t>Արյան ճնշման չափման սարք /Տոնոմետր/</t>
  </si>
  <si>
    <t>Հականեխիչ (անտիսեպտիկ հեղուկներ) Էթակրիդինի լակտատ /ռիվանոլի լուծույթ/</t>
  </si>
  <si>
    <t>Նեմիսուլիդ MO1AX17, MO2AA26 /նեմիսիլ/</t>
  </si>
  <si>
    <t>Ֆենոբարբիտալ, էտիլբրոմիզովալերիանաթթու  N05CB02 /Վալոկարդին/</t>
  </si>
  <si>
    <t>Մենթոլի լուծույթ մենթիլ իզովալերաթթվում C01EX /Վալիդոլ/</t>
  </si>
  <si>
    <t>Ախտանահիչ հեղուկ նյութեր /հեղուկացիրով/ 1մլ/</t>
  </si>
  <si>
    <t>Էլեկտրոնային չափման սարք /ջերմաչափ/</t>
  </si>
  <si>
    <t>31441000-1</t>
  </si>
  <si>
    <t>Մարտկոց, ԱԱԱ տեսակի /ջերմաչափի, ժամացույցի, մկնիկի/</t>
  </si>
  <si>
    <t>09135200</t>
  </si>
  <si>
    <t>ՀՀ ոստիկանության կրթահամալիրՊՈԱԿ-ի  2021թ-ի 
Գ Ն ՈՒ Մ Ն Ե Ր Ի   Պ Լ Ա Ն</t>
  </si>
  <si>
    <t>Բենզին, ռեգուլյար</t>
  </si>
  <si>
    <t>Բաճկոն  և տաբատ
/կիսաբրդյա/</t>
  </si>
  <si>
    <t>19241400-1</t>
  </si>
  <si>
    <t>19241400-2</t>
  </si>
  <si>
    <t>19241400-3</t>
  </si>
  <si>
    <t>Վարագույրի կտորներ /դեկոր/</t>
  </si>
  <si>
    <t>Վարագույրի կտորներ /շղարշ/</t>
  </si>
  <si>
    <t>Պոլիէթիլենային պարկ, աղբի համար   /30-35լ/</t>
  </si>
  <si>
    <t>Դակիչ մեծ</t>
  </si>
  <si>
    <t>Պատի ժամացույցներ</t>
  </si>
  <si>
    <t>Թանաք, կնիքի բարձիկի համար  /SI-63 կապույտ/</t>
  </si>
  <si>
    <t>Լամպ՝ լյումինեսցենտային, 30ՎՏ,120 սմ</t>
  </si>
  <si>
    <t>Մշտական տեքստ ունեցող ցուցատախտակ</t>
  </si>
  <si>
    <t>Տնտեսող լամպեր  /ԼԵԴ  լամպեր 25vt/</t>
  </si>
  <si>
    <t>Մարտկոցներ 
 /12Վ 75 Ա ավտոմեքենայի/</t>
  </si>
  <si>
    <t>34351200-1</t>
  </si>
  <si>
    <t>Հաշվասարք գրասենյակային</t>
  </si>
  <si>
    <t>Օճառ, հեղուկ  /500գրամ/</t>
  </si>
  <si>
    <t>Լվացող նյութեր /ամանի /</t>
  </si>
  <si>
    <t>Ներկագլանիկ, ներկարարական աշխատանքների համար</t>
  </si>
  <si>
    <t>Մալուխ պղնձե ջղերով, նախատեսված ներքին մոնտաժման համար
 1,5մմ ²X 2</t>
  </si>
  <si>
    <t>Կողպեքներ</t>
  </si>
  <si>
    <t>Հատուկ փաստաթղթեր կարդացող  սարքեր  /REGUL-4325/</t>
  </si>
  <si>
    <t>Օպերատիվ հիշողություն RAM 4 GB</t>
  </si>
  <si>
    <t>Համակարգչի կոշտ սկավառակ /SSD-240GB/</t>
  </si>
  <si>
    <t>Մանեկեններ</t>
  </si>
  <si>
    <t>Կրթական համակարգչային ծրագրային փաթեթներ/դեպքի վայրի զննություն/</t>
  </si>
  <si>
    <t>48191100-1</t>
  </si>
  <si>
    <t>48191100-2</t>
  </si>
  <si>
    <t>Կենցաղային սառնարաններ</t>
  </si>
  <si>
    <t>Շենքերի չափագրման ծառայություն</t>
  </si>
  <si>
    <t>Կաթսաների վերանորոգման ծառայություն</t>
  </si>
  <si>
    <t>Կրթական համակարգչային ծրագրային փաթեթներ /խուզարկության/</t>
  </si>
  <si>
    <t xml:space="preserve"> Թևքանշան և այլ պարագաներ /թևքատրեզ/</t>
  </si>
  <si>
    <t>30199420-1</t>
  </si>
  <si>
    <t>30199420-2</t>
  </si>
  <si>
    <t>30121500-1</t>
  </si>
  <si>
    <t>30121500-2</t>
  </si>
  <si>
    <t>30121500-3</t>
  </si>
  <si>
    <t>30121500-4</t>
  </si>
  <si>
    <t>30121500-5</t>
  </si>
  <si>
    <t>Քարտրիջներ  85Ա</t>
  </si>
  <si>
    <t>Քարտրիջներ 55Ա</t>
  </si>
  <si>
    <t>Քարտրիջներ 35Ա</t>
  </si>
  <si>
    <t>Քարտրիջներ 737 ստառտեռ</t>
  </si>
  <si>
    <t>Քարտրիջներ 17Ա</t>
  </si>
  <si>
    <t>30237130-1</t>
  </si>
  <si>
    <t>30237130-2</t>
  </si>
  <si>
    <t>30237135-1</t>
  </si>
  <si>
    <t>30237135-2</t>
  </si>
  <si>
    <t>09211100</t>
  </si>
  <si>
    <t>09132200</t>
  </si>
  <si>
    <t>Ավտոմեքենայի յուղի զտիչ</t>
  </si>
  <si>
    <t>34321121</t>
  </si>
  <si>
    <t>09211650</t>
  </si>
  <si>
    <t>24951320</t>
  </si>
  <si>
    <t xml:space="preserve"> Ավտոմեքենաների լվացման և նմանատիպ ծառայություններ</t>
  </si>
  <si>
    <t>Արգելակի հեղուկ</t>
  </si>
  <si>
    <t>Գունավոր մատիտներ</t>
  </si>
  <si>
    <t>Թուղթ նշումների համար, սոսնձվածքով /ինքնակպչուն 75*100/</t>
  </si>
  <si>
    <t>Թուղթ նշումների համար, սոսնձվածքով 75*70/</t>
  </si>
  <si>
    <t>Թուղթ նշումների, 
տրցակներով 90*90*90</t>
  </si>
  <si>
    <t>Թանաքի բարձիկներ
/պետի կնիքի/</t>
  </si>
  <si>
    <t>Համակարգչային քարտեր /վիդիոքարտ 2ԳԲ/</t>
  </si>
  <si>
    <t>Համակարգչային քարտեր /վիդիոքարտ 1ԳԲ/</t>
  </si>
  <si>
    <t>Մկնիկ, համակարգչային,լարով</t>
  </si>
  <si>
    <t>34321170-1</t>
  </si>
  <si>
    <t>34321170-2</t>
  </si>
  <si>
    <t xml:space="preserve"> Շարժիչի յուղեր</t>
  </si>
  <si>
    <t>42511128-1</t>
  </si>
  <si>
    <t>42511128-2</t>
  </si>
  <si>
    <t>Օդի զտիչ/ավտոմեքենայի շարժիիչի/</t>
  </si>
  <si>
    <t>Օդի զտիչ /ավտոմեքենայի տաքացուցիչի/</t>
  </si>
  <si>
    <t>Արտաքին սարքերի միացման լարեր USB</t>
  </si>
  <si>
    <t>Ցանցային միջերեսի քարտեր PCI</t>
  </si>
  <si>
    <t>Ցանցային միջերեսի քարտեր  /տպիչի փոխարկիչ/</t>
  </si>
  <si>
    <t>Էլեկտրական պոմպեր /նասոս/</t>
  </si>
  <si>
    <t>Ավտոմեքենաների անիվներ ձմեռային D16C185/75</t>
  </si>
  <si>
    <t>34351200-2</t>
  </si>
  <si>
    <t>Սկավառակային  արգելակի ճնշիչներ /առջևի կոճղակ /</t>
  </si>
  <si>
    <t>39711320-1</t>
  </si>
  <si>
    <t>39711320-2</t>
  </si>
  <si>
    <t>Փոքր էլեկտրական կամ գազային սալիկներ 2 տեղանոց</t>
  </si>
  <si>
    <t>Փոքր էլեկտրական կամ գազային սալիկներ 1 տեղանոց</t>
  </si>
  <si>
    <t>Ավտոմեքենաների պահեստամասեր /բուքսիրի պարան/</t>
  </si>
  <si>
    <t>18511180-1</t>
  </si>
  <si>
    <t>18511180-2</t>
  </si>
  <si>
    <t>18511180-3</t>
  </si>
  <si>
    <t>Կոճակներ/փոքր/</t>
  </si>
  <si>
    <t>Մեդալներ, կրծքանշաններ /Ուս.կենտրոնի/</t>
  </si>
  <si>
    <t>Մեդալներ, կրծքանշաններ Ակադեմիա</t>
  </si>
  <si>
    <t>Մեդալներ, կրծքանշաններ /Քոլեջ/</t>
  </si>
  <si>
    <t>30121500-6</t>
  </si>
  <si>
    <t>30121500-7</t>
  </si>
  <si>
    <t>30121500-8</t>
  </si>
  <si>
    <t>Գրատախտակ մարկերով գրելու համար կախովի /մեծ/</t>
  </si>
  <si>
    <t>ֆլիպչարտի  թուղթ</t>
  </si>
  <si>
    <t>Բարձրախոսներ /համակարգչային/</t>
  </si>
  <si>
    <t>32324900-1</t>
  </si>
  <si>
    <t>32324900-2</t>
  </si>
  <si>
    <t xml:space="preserve">Հեռուստացույցներ </t>
  </si>
  <si>
    <t>Ավտոմեքենաների անիվներ  ամառային D16C185/76</t>
  </si>
  <si>
    <t xml:space="preserve">Սկավառակային  արգելակի ճնշիչներ /հետևի կոճղակներ </t>
  </si>
  <si>
    <r>
      <t xml:space="preserve">Շենքերի, շինությունների ընթացիկ նորոգման աշխատանքներ </t>
    </r>
    <r>
      <rPr>
        <b/>
        <i/>
        <sz val="8"/>
        <rFont val="GHEA Grapalat"/>
        <family val="3"/>
      </rPr>
      <t>Սիմուլացիոն լսարան 2-րդ փուլ/</t>
    </r>
  </si>
  <si>
    <t>Վարագույրի կտորներ  /պահեստի/</t>
  </si>
  <si>
    <t xml:space="preserve">Քարտրիջներ 17Ա /տպիչի  թմբուկ/ </t>
  </si>
  <si>
    <t>Քարտրիջներ /հեղուկ 1411/</t>
  </si>
  <si>
    <t>Քարտրիջներ /հեղուկ քարթրիջ Լ805/</t>
  </si>
  <si>
    <t>Մոդուլային կահույք /գրադարանի գրապահարան/</t>
  </si>
  <si>
    <t>Խրոցակներ, եղանիկներ և վարդակներ</t>
  </si>
  <si>
    <t>Կյանքի ապահովագրման ծառայություն</t>
  </si>
  <si>
    <t>Պարտավորությունների խախտումից ապահովագրման ծառայություն</t>
  </si>
  <si>
    <t>Հակասառիչ հեղուկ /ավտո/</t>
  </si>
  <si>
    <t>Թղթապանակ, կոշտ կազմով  /ռեգիստոր/</t>
  </si>
  <si>
    <r>
      <t>Ճանապարհային ծածկույթի թարմացման աշխատանքներ 
/</t>
    </r>
    <r>
      <rPr>
        <b/>
        <i/>
        <sz val="8"/>
        <rFont val="GHEA Grapalat"/>
        <family val="3"/>
      </rPr>
      <t>ասֆալտի ճաքալցում/</t>
    </r>
  </si>
  <si>
    <r>
      <rPr>
        <b/>
        <i/>
        <sz val="8"/>
        <rFont val="GHEA Grapalat"/>
        <family val="3"/>
      </rPr>
      <t xml:space="preserve">Շքամուտքերի </t>
    </r>
    <r>
      <rPr>
        <i/>
        <sz val="8"/>
        <rFont val="GHEA Grapalat"/>
        <family val="3"/>
      </rPr>
      <t xml:space="preserve">շինարարական աշխատանքներ </t>
    </r>
  </si>
  <si>
    <r>
      <t>Շենքերի, շինությունների ընթացիկ նորոգման աշխատանքներ</t>
    </r>
    <r>
      <rPr>
        <b/>
        <i/>
        <sz val="8"/>
        <rFont val="GHEA Grapalat"/>
        <family val="3"/>
      </rPr>
      <t xml:space="preserve"> /Ընդունարանի և աշխատասենյակների/</t>
    </r>
  </si>
  <si>
    <r>
      <t xml:space="preserve">Շենքերի, շինությունների ընթացիկ նորոգման աշխատանքներ
</t>
    </r>
    <r>
      <rPr>
        <b/>
        <i/>
        <sz val="8"/>
        <rFont val="GHEA Grapalat"/>
        <family val="3"/>
      </rPr>
      <t>/5 հարկանի մ/շ /</t>
    </r>
  </si>
  <si>
    <r>
      <t xml:space="preserve">Շենքերի, շինությունների ընթացիկ նորոգման աշխատանքներ
</t>
    </r>
    <r>
      <rPr>
        <b/>
        <i/>
        <sz val="8"/>
        <rFont val="GHEA Grapalat"/>
        <family val="3"/>
      </rPr>
      <t xml:space="preserve">/Նիստերի դահլիճ 3-րդ հարկ/ </t>
    </r>
  </si>
  <si>
    <r>
      <t xml:space="preserve">Դարպասների տեղադրում </t>
    </r>
    <r>
      <rPr>
        <b/>
        <i/>
        <sz val="8"/>
        <rFont val="GHEA Grapalat"/>
        <family val="3"/>
      </rPr>
      <t>/Մեխանիզմով/</t>
    </r>
  </si>
  <si>
    <r>
      <t>Տվյալների բազայի համակարգչային ծրագրային փաթեթներ /</t>
    </r>
    <r>
      <rPr>
        <b/>
        <i/>
        <sz val="8"/>
        <rFont val="GHEA Grapalat"/>
        <family val="3"/>
      </rPr>
      <t>Իրտեկ</t>
    </r>
    <r>
      <rPr>
        <i/>
        <sz val="8"/>
        <rFont val="GHEA Grapalat"/>
        <family val="3"/>
      </rPr>
      <t>/</t>
    </r>
  </si>
  <si>
    <r>
      <t>Փորձաքննության ծառայություններ 
/</t>
    </r>
    <r>
      <rPr>
        <b/>
        <i/>
        <sz val="8"/>
        <rFont val="GHEA Grapalat"/>
        <family val="3"/>
      </rPr>
      <t>5 հարկանի մ/շ/</t>
    </r>
  </si>
  <si>
    <r>
      <t xml:space="preserve">Անվտանգության սարքերի վերանորոգման և պահպանման ծառայություններ </t>
    </r>
    <r>
      <rPr>
        <b/>
        <i/>
        <sz val="8"/>
        <rFont val="GHEA Grapalat"/>
        <family val="3"/>
      </rPr>
      <t>/Ազդանշաններ</t>
    </r>
    <r>
      <rPr>
        <b/>
        <i/>
        <sz val="7"/>
        <rFont val="GHEA Grapalat"/>
        <family val="3"/>
      </rPr>
      <t>/</t>
    </r>
  </si>
  <si>
    <r>
      <t xml:space="preserve"> Բջջային հեռախոսների ծառայություններ</t>
    </r>
    <r>
      <rPr>
        <b/>
        <i/>
        <sz val="8"/>
        <rFont val="GHEA Grapalat"/>
        <family val="3"/>
      </rPr>
      <t xml:space="preserve"> /Ահազանգ/</t>
    </r>
  </si>
  <si>
    <r>
      <t xml:space="preserve">Փոխադրամիջոցների հետ կապված ապահովագրական ծառայություններ
</t>
    </r>
    <r>
      <rPr>
        <b/>
        <i/>
        <sz val="8"/>
        <rFont val="GHEA Grapalat"/>
        <family val="3"/>
      </rPr>
      <t>/Ավտոմեքենա/</t>
    </r>
  </si>
  <si>
    <r>
      <t xml:space="preserve">Շինարարական աշխատանքների նկատմամբ Տեխ. հսկող. ծառայություններ </t>
    </r>
    <r>
      <rPr>
        <b/>
        <i/>
        <sz val="8"/>
        <rFont val="GHEA Grapalat"/>
        <family val="3"/>
      </rPr>
      <t>/Շքամուտք/</t>
    </r>
  </si>
  <si>
    <r>
      <t xml:space="preserve">Շինարարական աշխատանքների նկատմամբ Տեխ. հսկող. ծառայություններ
</t>
    </r>
    <r>
      <rPr>
        <b/>
        <i/>
        <sz val="8"/>
        <rFont val="GHEA Grapalat"/>
        <family val="3"/>
      </rPr>
      <t>/Ընդունարանի /</t>
    </r>
  </si>
  <si>
    <r>
      <t xml:space="preserve">Շինարարական աշխատանքների նկատմամբ Տեխ. հսկող.
ծառայություններ
</t>
    </r>
    <r>
      <rPr>
        <b/>
        <i/>
        <sz val="8"/>
        <rFont val="GHEA Grapalat"/>
        <family val="3"/>
      </rPr>
      <t xml:space="preserve">/5 հարկանի մ/շ/ </t>
    </r>
  </si>
  <si>
    <r>
      <t xml:space="preserve">Շինարարական աշխատանքների նկատմամբ Տեխ. հսկող. ծառայություններ </t>
    </r>
    <r>
      <rPr>
        <b/>
        <i/>
        <sz val="8"/>
        <rFont val="GHEA Grapalat"/>
        <family val="3"/>
      </rPr>
      <t>/Սիմուլացիոն լսարան/2 փուլ</t>
    </r>
  </si>
  <si>
    <r>
      <t xml:space="preserve">Հակավիրուսային համակարգչային ծրագրային փաթեթների մշակման ծառայություններ
</t>
    </r>
    <r>
      <rPr>
        <b/>
        <i/>
        <sz val="8"/>
        <rFont val="GHEA Grapalat"/>
        <family val="3"/>
      </rPr>
      <t>/Կասպերսկի թարմացում/</t>
    </r>
  </si>
  <si>
    <r>
      <t xml:space="preserve">Համացանցի զարգացման ծառայություններ
(ինտեռնետ  կապ </t>
    </r>
    <r>
      <rPr>
        <b/>
        <i/>
        <sz val="8"/>
        <rFont val="GHEA Grapalat"/>
        <family val="3"/>
      </rPr>
      <t>ՎԵԲ)</t>
    </r>
    <r>
      <rPr>
        <i/>
        <sz val="8"/>
        <rFont val="GHEA Grapalat"/>
        <family val="3"/>
      </rPr>
      <t xml:space="preserve"> </t>
    </r>
  </si>
  <si>
    <r>
      <t xml:space="preserve">Համացանցի զարգացման ծառայություններ
(ինտեռնետ  կապ  </t>
    </r>
    <r>
      <rPr>
        <b/>
        <i/>
        <sz val="8"/>
        <rFont val="GHEA Grapalat"/>
        <family val="3"/>
      </rPr>
      <t>ՎԵԲ)</t>
    </r>
    <r>
      <rPr>
        <i/>
        <sz val="8"/>
        <rFont val="GHEA Grapalat"/>
        <family val="3"/>
      </rPr>
      <t xml:space="preserve"> </t>
    </r>
  </si>
  <si>
    <r>
      <t xml:space="preserve">Համացանցի զարգացման ծառայություններ
(ինտեռնետ  կապ  </t>
    </r>
    <r>
      <rPr>
        <b/>
        <i/>
        <sz val="8"/>
        <rFont val="GHEA Grapalat"/>
        <family val="3"/>
      </rPr>
      <t xml:space="preserve">ՎԵԲ) </t>
    </r>
  </si>
  <si>
    <r>
      <t xml:space="preserve">Համակարգչային տեխնիկական օժանդակման ծառայություններ </t>
    </r>
    <r>
      <rPr>
        <b/>
        <i/>
        <sz val="8"/>
        <rFont val="GHEA Grapalat"/>
        <family val="3"/>
      </rPr>
      <t>(Քարթրիչների լիցքավորում)</t>
    </r>
  </si>
  <si>
    <r>
      <t xml:space="preserve">Բաժանորդագրման ծառայություններ </t>
    </r>
    <r>
      <rPr>
        <b/>
        <i/>
        <sz val="8"/>
        <rFont val="GHEA Grapalat"/>
        <family val="3"/>
      </rPr>
      <t>/ռուսական/</t>
    </r>
  </si>
  <si>
    <r>
      <t xml:space="preserve">Միջոցառումների հետ կապված ծառայություններ </t>
    </r>
    <r>
      <rPr>
        <b/>
        <i/>
        <sz val="8"/>
        <rFont val="GHEA Grapalat"/>
        <family val="3"/>
      </rPr>
      <t>/ֆուրշետ/</t>
    </r>
  </si>
  <si>
    <r>
      <t xml:space="preserve">Շինարարական աշխատանքների նկատմամբ </t>
    </r>
    <r>
      <rPr>
        <b/>
        <i/>
        <sz val="8"/>
        <rFont val="GHEA Grapalat"/>
        <family val="3"/>
      </rPr>
      <t>Հեղ. հսկող. ծառայություններ
/Ընդունարան/</t>
    </r>
  </si>
  <si>
    <r>
      <rPr>
        <b/>
        <i/>
        <sz val="8"/>
        <rFont val="GHEA Grapalat"/>
        <family val="3"/>
      </rPr>
      <t xml:space="preserve">Շքամուտքերի </t>
    </r>
    <r>
      <rPr>
        <i/>
        <sz val="8"/>
        <rFont val="GHEA Grapalat"/>
        <family val="3"/>
      </rPr>
      <t xml:space="preserve">շինարարական աշխատանքներ նկատմամբ </t>
    </r>
    <r>
      <rPr>
        <b/>
        <i/>
        <sz val="8"/>
        <rFont val="GHEA Grapalat"/>
        <family val="3"/>
      </rPr>
      <t>Հեղ. հսկող. ծառայություններ</t>
    </r>
    <r>
      <rPr>
        <i/>
        <sz val="8"/>
        <rFont val="GHEA Grapalat"/>
        <family val="3"/>
      </rPr>
      <t xml:space="preserve"> </t>
    </r>
  </si>
  <si>
    <r>
      <t xml:space="preserve">Շինարարական աշխատանքների նկատմամբ </t>
    </r>
    <r>
      <rPr>
        <b/>
        <i/>
        <sz val="8"/>
        <rFont val="GHEA Grapalat"/>
        <family val="3"/>
      </rPr>
      <t xml:space="preserve">Հեղ. հսկող. ծառայություններ
/5 հարկանի մ/շ </t>
    </r>
  </si>
  <si>
    <r>
      <t xml:space="preserve">Շինարարական աշխատանքների նկատմամբ </t>
    </r>
    <r>
      <rPr>
        <b/>
        <i/>
        <sz val="8"/>
        <rFont val="GHEA Grapalat"/>
        <family val="3"/>
      </rPr>
      <t>Հեղ. հսկող. ծառայություններ /Սիմուլացիոն լսարան 2-րդ փուլ/</t>
    </r>
  </si>
  <si>
    <t>30192128-3</t>
  </si>
  <si>
    <t>Գրիչ գելային -3</t>
  </si>
  <si>
    <t>Տեխնիկական ենթակառուցվածքի արդիականացման, գործող ենթակառուցվածքի հետ ինտեգրման և ներդրման ծառայություն</t>
  </si>
  <si>
    <t>Տպիչ սարք բազմաֆունկցիոնալ 
 /3-ը 1-ում/</t>
  </si>
  <si>
    <t>Դիկլոֆենակ (դիկլոֆենակի նատրիում) d11ax18, m01ab05,</t>
  </si>
  <si>
    <t>Ցիպրոֆլոքսացին /ֆլոքսադեքս/ աչքի, ականջի կաթիլներ</t>
  </si>
  <si>
    <t>Նիֆեդիպին c08ca05 10մլգ</t>
  </si>
  <si>
    <t>Պարացետամոլ n02be01</t>
  </si>
  <si>
    <t>Դրոտավերին հիդրոքլորիդ      /նո-շպա/</t>
  </si>
  <si>
    <t>Քլորոպիրամին  1մլ, 2% Սուպրաստին</t>
  </si>
  <si>
    <t xml:space="preserve">Կպչուն սպեղանիներ </t>
  </si>
  <si>
    <t xml:space="preserve"> Նատրիումի սուլֆացետամին /Ալբուցիդ/ 0,005գ </t>
  </si>
  <si>
    <r>
      <t xml:space="preserve"> Մագնեզումի սուլֆադ  5 մլ  25</t>
    </r>
    <r>
      <rPr>
        <sz val="8"/>
        <rFont val="GHEA Grapalat"/>
        <family val="3"/>
      </rPr>
      <t xml:space="preserve">% </t>
    </r>
    <r>
      <rPr>
        <i/>
        <sz val="8"/>
        <rFont val="GHEA Grapalat"/>
        <family val="3"/>
      </rPr>
      <t>a06ad04, a12cc02, b05xa05, d11ax05, v04cc02</t>
    </r>
  </si>
  <si>
    <t xml:space="preserve">Դեքսամետազոն ամպուլ  S01CA01   </t>
  </si>
  <si>
    <t xml:space="preserve">Կատվահոտի հանուկ N05CM09 հաբեր  </t>
  </si>
  <si>
    <r>
      <t>Էլեկտրական սարքերի վերանորոգման ծառայություններ</t>
    </r>
    <r>
      <rPr>
        <b/>
        <i/>
        <sz val="8"/>
        <rFont val="GHEA Grapalat"/>
        <family val="3"/>
      </rPr>
      <t>/Օդորակիչ/</t>
    </r>
  </si>
  <si>
    <t>79810000-1</t>
  </si>
  <si>
    <t>39515440-1</t>
  </si>
  <si>
    <t>38651300-1</t>
  </si>
  <si>
    <t>31151120-1</t>
  </si>
  <si>
    <t>Մարտկոցներ  AAA տեսակի</t>
  </si>
  <si>
    <t>31440000-1</t>
  </si>
  <si>
    <t>Մարտկոցներ 
 /LP-E6N/</t>
  </si>
  <si>
    <t>Մարտկոցներ  AA տեսակի</t>
  </si>
  <si>
    <t xml:space="preserve"> Բաշխիչ սարք HDMI spliter 8port</t>
  </si>
  <si>
    <t>Ցանցային բաժանարար 24port</t>
  </si>
  <si>
    <t>Ցանցային սարք WiFi</t>
  </si>
  <si>
    <t>Ցանցային  մալուխ FTP</t>
  </si>
  <si>
    <t>30237130-3</t>
  </si>
  <si>
    <t>Համակարգչային քարտեր /հիշողության SD 32 GB/</t>
  </si>
  <si>
    <t>Համակարգիչների մասեր /արտաքին սկավառակակալ HDD 4 TB/</t>
  </si>
  <si>
    <t>Մարտկոցներ  AA տեսակի /ջերմաչափի, ժամացույցի, մկնիկի/</t>
  </si>
  <si>
    <t>31442100-4</t>
  </si>
  <si>
    <t>Կուտակիչ մարտկոցներ /AA տեսակի /</t>
  </si>
  <si>
    <t>98391130-1</t>
  </si>
  <si>
    <r>
      <t>Փորձաքննության ծառայություններ 
/</t>
    </r>
    <r>
      <rPr>
        <b/>
        <i/>
        <sz val="8"/>
        <rFont val="GHEA Grapalat"/>
        <family val="3"/>
      </rPr>
      <t>շքամուտք/</t>
    </r>
  </si>
  <si>
    <t>03111161</t>
  </si>
  <si>
    <t>Սերմեր/սիզախոտի սերմ/</t>
  </si>
  <si>
    <t>Ազոտ պարունակող պարարտանյութ</t>
  </si>
  <si>
    <t>Լաքեր /մանրահատակի/</t>
  </si>
  <si>
    <t>Լվացարաններ /անկյունային/</t>
  </si>
  <si>
    <t>«-------- -----------------2021թ.</t>
  </si>
  <si>
    <t>Ճարտարապետական խորհրդատվական ծառայություն/շքամուտք/</t>
  </si>
</sst>
</file>

<file path=xl/styles.xml><?xml version="1.0" encoding="utf-8"?>
<styleSheet xmlns="http://schemas.openxmlformats.org/spreadsheetml/2006/main">
  <numFmts count="5">
    <numFmt numFmtId="43" formatCode="_-* #,##0.00\ _₽_-;\-* #,##0.00\ _₽_-;_-* &quot;-&quot;??\ _₽_-;_-@_-"/>
    <numFmt numFmtId="164" formatCode="0.0"/>
    <numFmt numFmtId="165" formatCode="#,##0.0"/>
    <numFmt numFmtId="166" formatCode="_-* #,##0.000\ _₽_-;\-* #,##0.000\ _₽_-;_-* &quot;-&quot;??\ _₽_-;_-@_-"/>
    <numFmt numFmtId="167" formatCode="#,##0;[Red]#,##0"/>
  </numFmts>
  <fonts count="4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family val="2"/>
    </font>
    <font>
      <sz val="10"/>
      <name val="Arial"/>
      <family val="2"/>
      <charset val="204"/>
    </font>
    <font>
      <sz val="10"/>
      <color indexed="8"/>
      <name val="MS Sans Serif"/>
      <family val="2"/>
    </font>
    <font>
      <sz val="10"/>
      <name val="Arial Armenian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8"/>
      <name val="GHEA Grapalat"/>
      <family val="3"/>
    </font>
    <font>
      <sz val="7"/>
      <color theme="1"/>
      <name val="GHEA Grapalat"/>
      <family val="3"/>
    </font>
    <font>
      <sz val="9"/>
      <color theme="1"/>
      <name val="GHEA Grapalat"/>
      <family val="3"/>
    </font>
    <font>
      <sz val="8"/>
      <color theme="1"/>
      <name val="Calibri"/>
      <family val="2"/>
      <charset val="204"/>
      <scheme val="minor"/>
    </font>
    <font>
      <i/>
      <sz val="8"/>
      <name val="GHEA Grapalat"/>
      <family val="3"/>
    </font>
    <font>
      <b/>
      <i/>
      <sz val="8"/>
      <name val="GHEA Grapalat"/>
      <family val="3"/>
    </font>
    <font>
      <sz val="8"/>
      <name val="Calibri"/>
      <family val="2"/>
      <charset val="204"/>
      <scheme val="minor"/>
    </font>
    <font>
      <sz val="8"/>
      <color theme="0"/>
      <name val="Calibri"/>
      <family val="2"/>
      <charset val="204"/>
      <scheme val="minor"/>
    </font>
    <font>
      <i/>
      <sz val="8"/>
      <color theme="1"/>
      <name val="GHEA Grapalat"/>
      <family val="3"/>
    </font>
    <font>
      <sz val="8"/>
      <color theme="1"/>
      <name val="GHEA Grapalat"/>
      <family val="3"/>
    </font>
    <font>
      <b/>
      <i/>
      <sz val="8"/>
      <color theme="1"/>
      <name val="GHEA Grapalat"/>
      <family val="3"/>
    </font>
    <font>
      <sz val="8"/>
      <color rgb="FFFF0000"/>
      <name val="GHEA Grapalat"/>
      <family val="3"/>
    </font>
    <font>
      <i/>
      <sz val="8"/>
      <color rgb="FFFF0000"/>
      <name val="GHEA Grapalat"/>
      <family val="3"/>
    </font>
    <font>
      <b/>
      <i/>
      <sz val="8"/>
      <color rgb="FFFF0000"/>
      <name val="GHEA Grapalat"/>
      <family val="3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8"/>
      <color theme="1"/>
      <name val="GHEA Grapalat"/>
      <family val="3"/>
    </font>
    <font>
      <b/>
      <i/>
      <u/>
      <sz val="8"/>
      <color theme="1"/>
      <name val="GHEA Grapalat"/>
      <family val="3"/>
    </font>
    <font>
      <i/>
      <sz val="8"/>
      <color theme="1"/>
      <name val="Arial Armenian"/>
      <family val="2"/>
    </font>
    <font>
      <b/>
      <i/>
      <sz val="7"/>
      <color theme="1"/>
      <name val="GHEA Grapalat"/>
      <family val="3"/>
    </font>
    <font>
      <b/>
      <i/>
      <sz val="9"/>
      <color theme="1"/>
      <name val="GHEA Grapalat"/>
      <family val="3"/>
    </font>
    <font>
      <sz val="7"/>
      <name val="GHEA Grapalat"/>
      <family val="3"/>
    </font>
    <font>
      <sz val="9"/>
      <name val="GHEA Grapalat"/>
      <family val="3"/>
    </font>
    <font>
      <sz val="8"/>
      <color rgb="FFFF0000"/>
      <name val="Calibri"/>
      <family val="2"/>
      <charset val="204"/>
      <scheme val="minor"/>
    </font>
    <font>
      <sz val="8"/>
      <color rgb="FF7030A0"/>
      <name val="GHEA Grapalat"/>
      <family val="3"/>
    </font>
    <font>
      <sz val="8"/>
      <color theme="0"/>
      <name val="GHEA Grapalat"/>
      <family val="3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8"/>
      <name val="GHEA Grapalat"/>
      <family val="3"/>
    </font>
    <font>
      <b/>
      <i/>
      <u/>
      <sz val="8"/>
      <name val="GHEA Grapalat"/>
      <family val="3"/>
    </font>
    <font>
      <sz val="6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9"/>
      <name val="GHEA Grapalat"/>
      <family val="3"/>
    </font>
    <font>
      <b/>
      <i/>
      <sz val="7"/>
      <name val="GHEA Grapalat"/>
      <family val="3"/>
    </font>
    <font>
      <sz val="11"/>
      <color rgb="FFFF0000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i/>
      <sz val="6"/>
      <name val="GHEA Grapalat"/>
      <family val="3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8">
    <xf numFmtId="0" fontId="0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43" fontId="1" fillId="0" borderId="0" applyFont="0" applyFill="0" applyBorder="0" applyAlignment="0" applyProtection="0"/>
  </cellStyleXfs>
  <cellXfs count="268">
    <xf numFmtId="0" fontId="0" fillId="0" borderId="0" xfId="0"/>
    <xf numFmtId="0" fontId="8" fillId="2" borderId="0" xfId="0" applyFont="1" applyFill="1"/>
    <xf numFmtId="3" fontId="13" fillId="2" borderId="1" xfId="1" applyNumberFormat="1" applyFont="1" applyFill="1" applyBorder="1" applyAlignment="1">
      <alignment horizontal="center" vertical="center"/>
    </xf>
    <xf numFmtId="0" fontId="15" fillId="2" borderId="2" xfId="0" applyFont="1" applyFill="1" applyBorder="1"/>
    <xf numFmtId="0" fontId="0" fillId="0" borderId="2" xfId="0" applyBorder="1"/>
    <xf numFmtId="0" fontId="0" fillId="0" borderId="3" xfId="0" applyBorder="1"/>
    <xf numFmtId="0" fontId="16" fillId="2" borderId="2" xfId="0" applyFont="1" applyFill="1" applyBorder="1"/>
    <xf numFmtId="0" fontId="15" fillId="2" borderId="2" xfId="0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left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3" fillId="2" borderId="1" xfId="5" applyFont="1" applyFill="1" applyBorder="1" applyAlignment="1">
      <alignment horizontal="center" vertical="center"/>
    </xf>
    <xf numFmtId="3" fontId="13" fillId="2" borderId="1" xfId="4" applyNumberFormat="1" applyFont="1" applyFill="1" applyBorder="1" applyAlignment="1">
      <alignment horizontal="center" vertical="center" wrapText="1"/>
    </xf>
    <xf numFmtId="3" fontId="14" fillId="2" borderId="1" xfId="1" applyNumberFormat="1" applyFont="1" applyFill="1" applyBorder="1" applyAlignment="1">
      <alignment vertical="center" wrapText="1"/>
    </xf>
    <xf numFmtId="0" fontId="9" fillId="2" borderId="1" xfId="1" applyFont="1" applyFill="1" applyBorder="1" applyAlignment="1">
      <alignment horizontal="left" vertical="center" wrapText="1"/>
    </xf>
    <xf numFmtId="0" fontId="9" fillId="2" borderId="1" xfId="1" applyNumberFormat="1" applyFont="1" applyFill="1" applyBorder="1" applyAlignment="1">
      <alignment horizontal="left" vertical="center" wrapText="1"/>
    </xf>
    <xf numFmtId="3" fontId="13" fillId="2" borderId="1" xfId="1" applyNumberFormat="1" applyFont="1" applyFill="1" applyBorder="1" applyAlignment="1">
      <alignment horizontal="center" vertical="center" wrapText="1"/>
    </xf>
    <xf numFmtId="3" fontId="0" fillId="0" borderId="3" xfId="0" applyNumberFormat="1" applyBorder="1"/>
    <xf numFmtId="0" fontId="20" fillId="2" borderId="1" xfId="1" applyFont="1" applyFill="1" applyBorder="1" applyAlignment="1">
      <alignment horizontal="left" vertical="center" wrapText="1"/>
    </xf>
    <xf numFmtId="0" fontId="21" fillId="2" borderId="1" xfId="1" applyFont="1" applyFill="1" applyBorder="1" applyAlignment="1">
      <alignment horizontal="left" vertical="center" wrapText="1"/>
    </xf>
    <xf numFmtId="0" fontId="21" fillId="2" borderId="1" xfId="1" applyFont="1" applyFill="1" applyBorder="1" applyAlignment="1">
      <alignment horizontal="center" vertical="center" wrapText="1"/>
    </xf>
    <xf numFmtId="3" fontId="21" fillId="2" borderId="1" xfId="1" applyNumberFormat="1" applyFont="1" applyFill="1" applyBorder="1" applyAlignment="1">
      <alignment horizontal="center" vertical="center"/>
    </xf>
    <xf numFmtId="3" fontId="22" fillId="2" borderId="1" xfId="1" applyNumberFormat="1" applyFont="1" applyFill="1" applyBorder="1" applyAlignment="1">
      <alignment vertical="center" wrapText="1"/>
    </xf>
    <xf numFmtId="0" fontId="13" fillId="3" borderId="1" xfId="1" applyFont="1" applyFill="1" applyBorder="1" applyAlignment="1">
      <alignment horizontal="left" vertical="center" wrapText="1"/>
    </xf>
    <xf numFmtId="0" fontId="13" fillId="3" borderId="1" xfId="1" applyFont="1" applyFill="1" applyBorder="1" applyAlignment="1">
      <alignment horizontal="center" vertical="center" wrapText="1"/>
    </xf>
    <xf numFmtId="3" fontId="13" fillId="3" borderId="1" xfId="1" applyNumberFormat="1" applyFont="1" applyFill="1" applyBorder="1" applyAlignment="1">
      <alignment horizontal="center" vertical="center"/>
    </xf>
    <xf numFmtId="3" fontId="14" fillId="3" borderId="1" xfId="1" applyNumberFormat="1" applyFont="1" applyFill="1" applyBorder="1" applyAlignment="1">
      <alignment vertical="center" wrapText="1"/>
    </xf>
    <xf numFmtId="0" fontId="9" fillId="3" borderId="1" xfId="1" applyFont="1" applyFill="1" applyBorder="1" applyAlignment="1">
      <alignment horizontal="left" vertical="center" wrapText="1"/>
    </xf>
    <xf numFmtId="3" fontId="13" fillId="3" borderId="1" xfId="4" applyNumberFormat="1" applyFont="1" applyFill="1" applyBorder="1" applyAlignment="1">
      <alignment horizontal="center" vertical="center" wrapText="1"/>
    </xf>
    <xf numFmtId="0" fontId="13" fillId="3" borderId="1" xfId="5" applyFont="1" applyFill="1" applyBorder="1" applyAlignment="1">
      <alignment horizontal="center" vertical="center"/>
    </xf>
    <xf numFmtId="0" fontId="13" fillId="3" borderId="1" xfId="1" applyNumberFormat="1" applyFont="1" applyFill="1" applyBorder="1" applyAlignment="1">
      <alignment horizontal="left" vertical="center" wrapText="1"/>
    </xf>
    <xf numFmtId="0" fontId="13" fillId="3" borderId="1" xfId="1" applyNumberFormat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left" vertical="center" wrapText="1"/>
    </xf>
    <xf numFmtId="0" fontId="18" fillId="2" borderId="1" xfId="1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wrapText="1"/>
    </xf>
    <xf numFmtId="0" fontId="18" fillId="2" borderId="1" xfId="1" applyNumberFormat="1" applyFont="1" applyFill="1" applyBorder="1" applyAlignment="1">
      <alignment horizontal="left" vertical="center" wrapText="1"/>
    </xf>
    <xf numFmtId="0" fontId="17" fillId="2" borderId="1" xfId="1" applyFont="1" applyFill="1" applyBorder="1" applyAlignment="1">
      <alignment horizontal="center" vertical="center" wrapText="1"/>
    </xf>
    <xf numFmtId="3" fontId="17" fillId="2" borderId="1" xfId="1" applyNumberFormat="1" applyFont="1" applyFill="1" applyBorder="1" applyAlignment="1">
      <alignment horizontal="center" vertical="center"/>
    </xf>
    <xf numFmtId="3" fontId="19" fillId="2" borderId="1" xfId="1" applyNumberFormat="1" applyFont="1" applyFill="1" applyBorder="1" applyAlignment="1">
      <alignment vertical="center" wrapText="1"/>
    </xf>
    <xf numFmtId="3" fontId="17" fillId="2" borderId="1" xfId="1" applyNumberFormat="1" applyFont="1" applyFill="1" applyBorder="1" applyAlignment="1">
      <alignment horizontal="center" vertical="center" wrapText="1"/>
    </xf>
    <xf numFmtId="0" fontId="23" fillId="2" borderId="0" xfId="0" applyFont="1" applyFill="1"/>
    <xf numFmtId="0" fontId="10" fillId="2" borderId="0" xfId="0" applyFont="1" applyFill="1" applyBorder="1" applyAlignment="1">
      <alignment horizontal="center" wrapText="1"/>
    </xf>
    <xf numFmtId="0" fontId="18" fillId="2" borderId="0" xfId="1" applyFont="1" applyFill="1" applyBorder="1" applyAlignment="1">
      <alignment horizontal="right" vertical="top" wrapText="1"/>
    </xf>
    <xf numFmtId="0" fontId="17" fillId="2" borderId="0" xfId="1" applyFont="1" applyFill="1" applyBorder="1" applyAlignment="1">
      <alignment horizontal="right" vertical="center" wrapText="1"/>
    </xf>
    <xf numFmtId="0" fontId="1" fillId="2" borderId="0" xfId="0" applyFont="1" applyFill="1"/>
    <xf numFmtId="0" fontId="18" fillId="2" borderId="0" xfId="1" applyFont="1" applyFill="1" applyBorder="1" applyAlignment="1">
      <alignment vertical="top" wrapText="1"/>
    </xf>
    <xf numFmtId="0" fontId="17" fillId="2" borderId="0" xfId="1" applyFont="1" applyFill="1" applyBorder="1" applyAlignment="1">
      <alignment vertical="center" wrapText="1"/>
    </xf>
    <xf numFmtId="0" fontId="17" fillId="2" borderId="1" xfId="1" applyFont="1" applyFill="1" applyBorder="1" applyAlignment="1">
      <alignment horizontal="center" vertical="center"/>
    </xf>
    <xf numFmtId="3" fontId="19" fillId="2" borderId="1" xfId="1" applyNumberFormat="1" applyFont="1" applyFill="1" applyBorder="1" applyAlignment="1">
      <alignment horizontal="center"/>
    </xf>
    <xf numFmtId="0" fontId="17" fillId="2" borderId="1" xfId="5" applyFont="1" applyFill="1" applyBorder="1" applyAlignment="1">
      <alignment horizontal="center" vertical="center"/>
    </xf>
    <xf numFmtId="3" fontId="17" fillId="2" borderId="1" xfId="4" applyNumberFormat="1" applyFont="1" applyFill="1" applyBorder="1" applyAlignment="1">
      <alignment horizontal="center" vertical="center" wrapText="1"/>
    </xf>
    <xf numFmtId="0" fontId="17" fillId="2" borderId="1" xfId="3" applyNumberFormat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left" wrapText="1"/>
    </xf>
    <xf numFmtId="3" fontId="17" fillId="2" borderId="1" xfId="3" applyNumberFormat="1" applyFont="1" applyFill="1" applyBorder="1" applyAlignment="1">
      <alignment horizontal="center" vertical="center" wrapText="1"/>
    </xf>
    <xf numFmtId="0" fontId="12" fillId="2" borderId="0" xfId="0" applyFont="1" applyFill="1" applyBorder="1"/>
    <xf numFmtId="3" fontId="17" fillId="2" borderId="0" xfId="3" applyNumberFormat="1" applyFont="1" applyFill="1" applyBorder="1" applyAlignment="1">
      <alignment horizontal="center" vertical="center" wrapText="1"/>
    </xf>
    <xf numFmtId="0" fontId="17" fillId="2" borderId="1" xfId="2" applyFont="1" applyFill="1" applyBorder="1" applyAlignment="1">
      <alignment horizontal="center" vertical="center"/>
    </xf>
    <xf numFmtId="3" fontId="17" fillId="2" borderId="1" xfId="7" applyNumberFormat="1" applyFont="1" applyFill="1" applyBorder="1" applyAlignment="1">
      <alignment horizontal="center" vertical="center" wrapText="1"/>
    </xf>
    <xf numFmtId="0" fontId="17" fillId="2" borderId="1" xfId="6" applyFont="1" applyFill="1" applyBorder="1" applyAlignment="1">
      <alignment horizontal="left" vertical="center" wrapText="1"/>
    </xf>
    <xf numFmtId="0" fontId="18" fillId="2" borderId="0" xfId="1" applyFont="1" applyFill="1" applyBorder="1" applyAlignment="1">
      <alignment horizontal="left" vertical="center" wrapText="1"/>
    </xf>
    <xf numFmtId="3" fontId="17" fillId="2" borderId="0" xfId="1" applyNumberFormat="1" applyFont="1" applyFill="1" applyBorder="1" applyAlignment="1">
      <alignment horizontal="center" vertical="center"/>
    </xf>
    <xf numFmtId="0" fontId="1" fillId="2" borderId="0" xfId="0" applyFont="1" applyFill="1" applyBorder="1"/>
    <xf numFmtId="3" fontId="17" fillId="2" borderId="1" xfId="1" applyNumberFormat="1" applyFont="1" applyFill="1" applyBorder="1" applyAlignment="1">
      <alignment horizontal="left" vertical="center" wrapText="1"/>
    </xf>
    <xf numFmtId="0" fontId="17" fillId="2" borderId="1" xfId="1" applyNumberFormat="1" applyFont="1" applyFill="1" applyBorder="1" applyAlignment="1">
      <alignment horizontal="left" vertical="center" wrapText="1"/>
    </xf>
    <xf numFmtId="0" fontId="17" fillId="2" borderId="1" xfId="1" applyNumberFormat="1" applyFont="1" applyFill="1" applyBorder="1" applyAlignment="1">
      <alignment horizontal="center" vertical="center" wrapText="1"/>
    </xf>
    <xf numFmtId="3" fontId="17" fillId="2" borderId="1" xfId="1" applyNumberFormat="1" applyFont="1" applyFill="1" applyBorder="1" applyAlignment="1">
      <alignment horizontal="left" vertical="top" wrapText="1"/>
    </xf>
    <xf numFmtId="3" fontId="27" fillId="2" borderId="1" xfId="1" applyNumberFormat="1" applyFont="1" applyFill="1" applyBorder="1" applyAlignment="1">
      <alignment horizontal="center" vertical="center"/>
    </xf>
    <xf numFmtId="3" fontId="17" fillId="2" borderId="0" xfId="1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8" fillId="2" borderId="1" xfId="0" applyFont="1" applyFill="1" applyBorder="1" applyAlignment="1">
      <alignment horizontal="left" vertical="center"/>
    </xf>
    <xf numFmtId="167" fontId="17" fillId="2" borderId="0" xfId="1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18" fillId="2" borderId="1" xfId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left" vertical="center"/>
    </xf>
    <xf numFmtId="3" fontId="29" fillId="2" borderId="1" xfId="1" applyNumberFormat="1" applyFont="1" applyFill="1" applyBorder="1" applyAlignment="1">
      <alignment vertical="center" wrapText="1"/>
    </xf>
    <xf numFmtId="3" fontId="19" fillId="2" borderId="0" xfId="1" applyNumberFormat="1" applyFont="1" applyFill="1" applyBorder="1" applyAlignment="1">
      <alignment vertical="center" wrapText="1"/>
    </xf>
    <xf numFmtId="0" fontId="30" fillId="2" borderId="0" xfId="0" applyFont="1" applyFill="1" applyBorder="1" applyAlignment="1">
      <alignment horizontal="center" wrapText="1"/>
    </xf>
    <xf numFmtId="0" fontId="31" fillId="2" borderId="0" xfId="0" applyFont="1" applyFill="1" applyBorder="1" applyAlignment="1">
      <alignment wrapText="1"/>
    </xf>
    <xf numFmtId="3" fontId="14" fillId="2" borderId="0" xfId="1" applyNumberFormat="1" applyFont="1" applyFill="1" applyBorder="1" applyAlignment="1">
      <alignment vertical="center" wrapText="1"/>
    </xf>
    <xf numFmtId="3" fontId="1" fillId="2" borderId="0" xfId="0" applyNumberFormat="1" applyFont="1" applyFill="1" applyBorder="1"/>
    <xf numFmtId="0" fontId="19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24" fillId="2" borderId="0" xfId="0" applyFont="1" applyFill="1" applyBorder="1"/>
    <xf numFmtId="3" fontId="19" fillId="2" borderId="0" xfId="1" applyNumberFormat="1" applyFont="1" applyFill="1" applyBorder="1" applyAlignment="1">
      <alignment horizontal="right" vertical="center" wrapText="1"/>
    </xf>
    <xf numFmtId="0" fontId="19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/>
    </xf>
    <xf numFmtId="3" fontId="19" fillId="3" borderId="1" xfId="1" applyNumberFormat="1" applyFont="1" applyFill="1" applyBorder="1" applyAlignment="1">
      <alignment vertical="center" wrapText="1"/>
    </xf>
    <xf numFmtId="3" fontId="17" fillId="3" borderId="1" xfId="1" applyNumberFormat="1" applyFont="1" applyFill="1" applyBorder="1" applyAlignment="1">
      <alignment horizontal="center" vertical="center"/>
    </xf>
    <xf numFmtId="0" fontId="18" fillId="3" borderId="1" xfId="1" applyFont="1" applyFill="1" applyBorder="1" applyAlignment="1">
      <alignment horizontal="left" vertical="center" wrapText="1"/>
    </xf>
    <xf numFmtId="0" fontId="17" fillId="3" borderId="1" xfId="3" applyNumberFormat="1" applyFont="1" applyFill="1" applyBorder="1" applyAlignment="1">
      <alignment horizontal="center" vertical="center" wrapText="1"/>
    </xf>
    <xf numFmtId="0" fontId="17" fillId="3" borderId="1" xfId="5" applyFont="1" applyFill="1" applyBorder="1" applyAlignment="1">
      <alignment horizontal="center" vertical="center"/>
    </xf>
    <xf numFmtId="3" fontId="17" fillId="3" borderId="1" xfId="3" applyNumberFormat="1" applyFont="1" applyFill="1" applyBorder="1" applyAlignment="1">
      <alignment horizontal="center" vertical="center" wrapText="1"/>
    </xf>
    <xf numFmtId="0" fontId="12" fillId="3" borderId="0" xfId="0" applyFont="1" applyFill="1" applyBorder="1"/>
    <xf numFmtId="0" fontId="17" fillId="3" borderId="1" xfId="1" applyFont="1" applyFill="1" applyBorder="1" applyAlignment="1">
      <alignment horizontal="left" vertical="center" wrapText="1"/>
    </xf>
    <xf numFmtId="3" fontId="17" fillId="3" borderId="1" xfId="4" applyNumberFormat="1" applyFont="1" applyFill="1" applyBorder="1" applyAlignment="1">
      <alignment horizontal="center" vertical="center" wrapText="1"/>
    </xf>
    <xf numFmtId="0" fontId="17" fillId="3" borderId="1" xfId="1" applyFont="1" applyFill="1" applyBorder="1" applyAlignment="1">
      <alignment horizontal="center" vertical="center" wrapText="1"/>
    </xf>
    <xf numFmtId="0" fontId="32" fillId="2" borderId="0" xfId="0" applyFont="1" applyFill="1" applyBorder="1"/>
    <xf numFmtId="0" fontId="17" fillId="3" borderId="1" xfId="1" applyFont="1" applyFill="1" applyBorder="1" applyAlignment="1">
      <alignment horizontal="left" vertical="center"/>
    </xf>
    <xf numFmtId="0" fontId="17" fillId="3" borderId="1" xfId="1" applyFont="1" applyFill="1" applyBorder="1" applyAlignment="1">
      <alignment horizontal="center" vertical="center"/>
    </xf>
    <xf numFmtId="3" fontId="17" fillId="3" borderId="0" xfId="1" applyNumberFormat="1" applyFont="1" applyFill="1" applyBorder="1" applyAlignment="1">
      <alignment horizontal="center" vertical="center"/>
    </xf>
    <xf numFmtId="0" fontId="17" fillId="3" borderId="1" xfId="6" applyFont="1" applyFill="1" applyBorder="1" applyAlignment="1">
      <alignment horizontal="left" vertical="center" wrapText="1"/>
    </xf>
    <xf numFmtId="3" fontId="17" fillId="3" borderId="1" xfId="7" applyNumberFormat="1" applyFont="1" applyFill="1" applyBorder="1" applyAlignment="1">
      <alignment horizontal="center" vertical="center" wrapText="1"/>
    </xf>
    <xf numFmtId="0" fontId="18" fillId="5" borderId="1" xfId="1" applyFont="1" applyFill="1" applyBorder="1" applyAlignment="1">
      <alignment horizontal="left" vertical="center" wrapText="1"/>
    </xf>
    <xf numFmtId="0" fontId="17" fillId="5" borderId="1" xfId="1" applyFont="1" applyFill="1" applyBorder="1" applyAlignment="1">
      <alignment horizontal="left" vertical="center" wrapText="1"/>
    </xf>
    <xf numFmtId="0" fontId="17" fillId="5" borderId="1" xfId="1" applyFont="1" applyFill="1" applyBorder="1" applyAlignment="1">
      <alignment horizontal="center" vertical="center" wrapText="1"/>
    </xf>
    <xf numFmtId="3" fontId="17" fillId="5" borderId="1" xfId="1" applyNumberFormat="1" applyFont="1" applyFill="1" applyBorder="1" applyAlignment="1">
      <alignment horizontal="center" vertical="center"/>
    </xf>
    <xf numFmtId="3" fontId="19" fillId="5" borderId="1" xfId="1" applyNumberFormat="1" applyFont="1" applyFill="1" applyBorder="1" applyAlignment="1">
      <alignment vertical="center" wrapText="1"/>
    </xf>
    <xf numFmtId="0" fontId="12" fillId="5" borderId="0" xfId="0" applyFont="1" applyFill="1" applyBorder="1"/>
    <xf numFmtId="0" fontId="18" fillId="3" borderId="1" xfId="1" applyFont="1" applyFill="1" applyBorder="1" applyAlignment="1">
      <alignment horizontal="left" vertical="center"/>
    </xf>
    <xf numFmtId="0" fontId="17" fillId="3" borderId="1" xfId="1" applyFont="1" applyFill="1" applyBorder="1" applyAlignment="1">
      <alignment vertical="center" wrapText="1"/>
    </xf>
    <xf numFmtId="0" fontId="18" fillId="3" borderId="1" xfId="1" applyFont="1" applyFill="1" applyBorder="1" applyAlignment="1">
      <alignment horizontal="left"/>
    </xf>
    <xf numFmtId="0" fontId="12" fillId="6" borderId="0" xfId="0" applyFont="1" applyFill="1" applyBorder="1"/>
    <xf numFmtId="0" fontId="17" fillId="3" borderId="1" xfId="2" applyFont="1" applyFill="1" applyBorder="1" applyAlignment="1">
      <alignment horizontal="center" vertical="center"/>
    </xf>
    <xf numFmtId="0" fontId="18" fillId="3" borderId="1" xfId="1" applyNumberFormat="1" applyFont="1" applyFill="1" applyBorder="1" applyAlignment="1">
      <alignment horizontal="left" vertical="center" wrapText="1"/>
    </xf>
    <xf numFmtId="3" fontId="17" fillId="3" borderId="1" xfId="1" applyNumberFormat="1" applyFont="1" applyFill="1" applyBorder="1" applyAlignment="1">
      <alignment horizontal="center" vertical="center" wrapText="1"/>
    </xf>
    <xf numFmtId="0" fontId="19" fillId="3" borderId="1" xfId="1" applyFont="1" applyFill="1" applyBorder="1" applyAlignment="1">
      <alignment horizontal="center" vertical="center" wrapText="1"/>
    </xf>
    <xf numFmtId="0" fontId="18" fillId="3" borderId="1" xfId="1" applyFont="1" applyFill="1" applyBorder="1" applyAlignment="1">
      <alignment horizontal="center" vertical="center" wrapText="1"/>
    </xf>
    <xf numFmtId="0" fontId="15" fillId="2" borderId="0" xfId="0" applyFont="1" applyFill="1" applyBorder="1"/>
    <xf numFmtId="3" fontId="13" fillId="2" borderId="1" xfId="1" applyNumberFormat="1" applyFont="1" applyFill="1" applyBorder="1" applyAlignment="1">
      <alignment vertical="center" wrapText="1"/>
    </xf>
    <xf numFmtId="3" fontId="17" fillId="2" borderId="1" xfId="1" applyNumberFormat="1" applyFont="1" applyFill="1" applyBorder="1" applyAlignment="1">
      <alignment horizontal="right" vertical="center" wrapText="1"/>
    </xf>
    <xf numFmtId="0" fontId="17" fillId="5" borderId="1" xfId="5" applyFont="1" applyFill="1" applyBorder="1" applyAlignment="1">
      <alignment horizontal="center" vertical="center"/>
    </xf>
    <xf numFmtId="3" fontId="17" fillId="5" borderId="1" xfId="4" applyNumberFormat="1" applyFont="1" applyFill="1" applyBorder="1" applyAlignment="1">
      <alignment horizontal="center" vertical="center" wrapText="1"/>
    </xf>
    <xf numFmtId="0" fontId="18" fillId="5" borderId="1" xfId="1" applyNumberFormat="1" applyFont="1" applyFill="1" applyBorder="1" applyAlignment="1">
      <alignment horizontal="left" vertical="center" wrapText="1"/>
    </xf>
    <xf numFmtId="3" fontId="17" fillId="5" borderId="1" xfId="1" applyNumberFormat="1" applyFont="1" applyFill="1" applyBorder="1" applyAlignment="1">
      <alignment horizontal="center" vertical="center" wrapText="1"/>
    </xf>
    <xf numFmtId="3" fontId="17" fillId="5" borderId="1" xfId="3" applyNumberFormat="1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left" vertical="center" wrapText="1"/>
    </xf>
    <xf numFmtId="0" fontId="13" fillId="5" borderId="1" xfId="1" applyFont="1" applyFill="1" applyBorder="1" applyAlignment="1">
      <alignment horizontal="center" vertical="center" wrapText="1"/>
    </xf>
    <xf numFmtId="3" fontId="13" fillId="5" borderId="1" xfId="1" applyNumberFormat="1" applyFont="1" applyFill="1" applyBorder="1" applyAlignment="1">
      <alignment horizontal="center" vertical="center"/>
    </xf>
    <xf numFmtId="0" fontId="13" fillId="2" borderId="1" xfId="3" applyNumberFormat="1" applyFont="1" applyFill="1" applyBorder="1" applyAlignment="1">
      <alignment horizontal="center" vertical="center" wrapText="1"/>
    </xf>
    <xf numFmtId="0" fontId="13" fillId="2" borderId="1" xfId="1" applyNumberFormat="1" applyFont="1" applyFill="1" applyBorder="1" applyAlignment="1">
      <alignment horizontal="left" vertical="center" wrapText="1"/>
    </xf>
    <xf numFmtId="0" fontId="13" fillId="2" borderId="1" xfId="1" applyNumberFormat="1" applyFont="1" applyFill="1" applyBorder="1" applyAlignment="1">
      <alignment horizontal="center" vertical="center" wrapText="1"/>
    </xf>
    <xf numFmtId="3" fontId="13" fillId="5" borderId="1" xfId="4" applyNumberFormat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/>
    </xf>
    <xf numFmtId="0" fontId="17" fillId="7" borderId="1" xfId="1" applyFont="1" applyFill="1" applyBorder="1" applyAlignment="1">
      <alignment horizontal="left" vertical="center" wrapText="1"/>
    </xf>
    <xf numFmtId="0" fontId="17" fillId="7" borderId="1" xfId="1" applyFont="1" applyFill="1" applyBorder="1" applyAlignment="1">
      <alignment horizontal="center" vertical="center" wrapText="1"/>
    </xf>
    <xf numFmtId="3" fontId="17" fillId="7" borderId="1" xfId="1" applyNumberFormat="1" applyFont="1" applyFill="1" applyBorder="1" applyAlignment="1">
      <alignment horizontal="center" vertical="center"/>
    </xf>
    <xf numFmtId="3" fontId="17" fillId="7" borderId="1" xfId="1" applyNumberFormat="1" applyFont="1" applyFill="1" applyBorder="1" applyAlignment="1">
      <alignment horizontal="center" vertical="center" wrapText="1"/>
    </xf>
    <xf numFmtId="49" fontId="18" fillId="2" borderId="1" xfId="1" applyNumberFormat="1" applyFont="1" applyFill="1" applyBorder="1" applyAlignment="1">
      <alignment horizontal="left" vertical="center" wrapText="1"/>
    </xf>
    <xf numFmtId="0" fontId="18" fillId="8" borderId="1" xfId="1" applyFont="1" applyFill="1" applyBorder="1" applyAlignment="1">
      <alignment horizontal="left" vertical="center" wrapText="1"/>
    </xf>
    <xf numFmtId="0" fontId="9" fillId="8" borderId="1" xfId="1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8" borderId="1" xfId="1" applyNumberFormat="1" applyFont="1" applyFill="1" applyBorder="1" applyAlignment="1">
      <alignment horizontal="left" vertical="center" wrapText="1"/>
    </xf>
    <xf numFmtId="3" fontId="17" fillId="8" borderId="1" xfId="1" applyNumberFormat="1" applyFont="1" applyFill="1" applyBorder="1" applyAlignment="1">
      <alignment horizontal="center" vertical="center"/>
    </xf>
    <xf numFmtId="0" fontId="18" fillId="9" borderId="1" xfId="1" applyFont="1" applyFill="1" applyBorder="1" applyAlignment="1">
      <alignment horizontal="center" vertical="center" wrapText="1"/>
    </xf>
    <xf numFmtId="3" fontId="13" fillId="2" borderId="0" xfId="1" applyNumberFormat="1" applyFont="1" applyFill="1" applyBorder="1" applyAlignment="1">
      <alignment vertical="center" wrapText="1"/>
    </xf>
    <xf numFmtId="0" fontId="35" fillId="2" borderId="0" xfId="0" applyFont="1" applyFill="1" applyBorder="1"/>
    <xf numFmtId="0" fontId="17" fillId="8" borderId="1" xfId="1" applyFont="1" applyFill="1" applyBorder="1" applyAlignment="1">
      <alignment horizontal="left" vertical="center" wrapText="1"/>
    </xf>
    <xf numFmtId="0" fontId="17" fillId="8" borderId="1" xfId="1" applyFont="1" applyFill="1" applyBorder="1" applyAlignment="1">
      <alignment horizontal="center" vertical="center" wrapText="1"/>
    </xf>
    <xf numFmtId="0" fontId="12" fillId="8" borderId="0" xfId="0" applyFont="1" applyFill="1" applyBorder="1"/>
    <xf numFmtId="0" fontId="13" fillId="2" borderId="1" xfId="6" applyFont="1" applyFill="1" applyBorder="1" applyAlignment="1">
      <alignment horizontal="left" vertical="center" wrapText="1"/>
    </xf>
    <xf numFmtId="0" fontId="18" fillId="7" borderId="1" xfId="1" applyFont="1" applyFill="1" applyBorder="1" applyAlignment="1">
      <alignment horizontal="left" vertical="center" wrapText="1"/>
    </xf>
    <xf numFmtId="0" fontId="9" fillId="2" borderId="0" xfId="1" applyFont="1" applyFill="1" applyBorder="1" applyAlignment="1">
      <alignment horizontal="right" vertical="top" wrapText="1"/>
    </xf>
    <xf numFmtId="0" fontId="13" fillId="2" borderId="0" xfId="1" applyFont="1" applyFill="1" applyBorder="1" applyAlignment="1">
      <alignment horizontal="right" vertical="center" wrapText="1"/>
    </xf>
    <xf numFmtId="0" fontId="9" fillId="2" borderId="0" xfId="1" applyFont="1" applyFill="1" applyBorder="1" applyAlignment="1">
      <alignment vertical="top" wrapText="1"/>
    </xf>
    <xf numFmtId="0" fontId="13" fillId="2" borderId="0" xfId="1" applyFont="1" applyFill="1" applyBorder="1" applyAlignment="1">
      <alignment vertical="center" wrapText="1"/>
    </xf>
    <xf numFmtId="3" fontId="14" fillId="2" borderId="1" xfId="1" applyNumberFormat="1" applyFont="1" applyFill="1" applyBorder="1" applyAlignment="1">
      <alignment horizontal="center"/>
    </xf>
    <xf numFmtId="3" fontId="13" fillId="2" borderId="1" xfId="3" applyNumberFormat="1" applyFont="1" applyFill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center" vertical="center"/>
    </xf>
    <xf numFmtId="3" fontId="13" fillId="2" borderId="1" xfId="7" applyNumberFormat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vertical="center" wrapText="1"/>
    </xf>
    <xf numFmtId="3" fontId="13" fillId="2" borderId="1" xfId="1" applyNumberFormat="1" applyFont="1" applyFill="1" applyBorder="1" applyAlignment="1">
      <alignment horizontal="left" vertical="center" wrapText="1"/>
    </xf>
    <xf numFmtId="0" fontId="13" fillId="5" borderId="1" xfId="3" applyNumberFormat="1" applyFont="1" applyFill="1" applyBorder="1" applyAlignment="1">
      <alignment horizontal="center" vertical="center" wrapText="1"/>
    </xf>
    <xf numFmtId="0" fontId="17" fillId="5" borderId="1" xfId="6" applyFont="1" applyFill="1" applyBorder="1" applyAlignment="1">
      <alignment horizontal="left" vertical="center" wrapText="1"/>
    </xf>
    <xf numFmtId="0" fontId="17" fillId="5" borderId="1" xfId="2" applyFont="1" applyFill="1" applyBorder="1" applyAlignment="1">
      <alignment horizontal="center" vertical="center"/>
    </xf>
    <xf numFmtId="3" fontId="17" fillId="5" borderId="1" xfId="7" applyNumberFormat="1" applyFont="1" applyFill="1" applyBorder="1" applyAlignment="1">
      <alignment horizontal="center" vertical="center" wrapText="1"/>
    </xf>
    <xf numFmtId="3" fontId="17" fillId="5" borderId="1" xfId="1" applyNumberFormat="1" applyFont="1" applyFill="1" applyBorder="1" applyAlignment="1">
      <alignment horizontal="left" vertical="top" wrapText="1"/>
    </xf>
    <xf numFmtId="3" fontId="17" fillId="8" borderId="1" xfId="1" applyNumberFormat="1" applyFont="1" applyFill="1" applyBorder="1" applyAlignment="1">
      <alignment horizontal="center" vertical="center" wrapText="1"/>
    </xf>
    <xf numFmtId="166" fontId="17" fillId="3" borderId="1" xfId="37" applyNumberFormat="1" applyFont="1" applyFill="1" applyBorder="1" applyAlignment="1">
      <alignment horizontal="center" vertical="center" wrapText="1"/>
    </xf>
    <xf numFmtId="165" fontId="17" fillId="3" borderId="1" xfId="1" applyNumberFormat="1" applyFont="1" applyFill="1" applyBorder="1" applyAlignment="1">
      <alignment horizontal="center" vertical="center"/>
    </xf>
    <xf numFmtId="3" fontId="17" fillId="3" borderId="1" xfId="1" applyNumberFormat="1" applyFont="1" applyFill="1" applyBorder="1" applyAlignment="1">
      <alignment vertical="center" wrapText="1"/>
    </xf>
    <xf numFmtId="3" fontId="13" fillId="3" borderId="1" xfId="1" applyNumberFormat="1" applyFont="1" applyFill="1" applyBorder="1" applyAlignment="1">
      <alignment horizontal="center" vertical="center" wrapText="1"/>
    </xf>
    <xf numFmtId="3" fontId="10" fillId="2" borderId="0" xfId="0" applyNumberFormat="1" applyFont="1" applyFill="1" applyBorder="1" applyAlignment="1">
      <alignment horizontal="center" wrapText="1"/>
    </xf>
    <xf numFmtId="3" fontId="1" fillId="2" borderId="0" xfId="0" applyNumberFormat="1" applyFont="1" applyFill="1"/>
    <xf numFmtId="3" fontId="29" fillId="2" borderId="0" xfId="1" applyNumberFormat="1" applyFont="1" applyFill="1" applyBorder="1" applyAlignment="1">
      <alignment vertical="center" wrapText="1"/>
    </xf>
    <xf numFmtId="0" fontId="39" fillId="2" borderId="0" xfId="0" applyFont="1" applyFill="1" applyBorder="1"/>
    <xf numFmtId="0" fontId="18" fillId="5" borderId="1" xfId="1" applyFont="1" applyFill="1" applyBorder="1" applyAlignment="1">
      <alignment horizontal="left"/>
    </xf>
    <xf numFmtId="0" fontId="17" fillId="5" borderId="1" xfId="1" applyFont="1" applyFill="1" applyBorder="1" applyAlignment="1">
      <alignment vertical="center" wrapText="1"/>
    </xf>
    <xf numFmtId="0" fontId="18" fillId="5" borderId="1" xfId="1" applyFont="1" applyFill="1" applyBorder="1" applyAlignment="1">
      <alignment horizontal="left" vertical="center"/>
    </xf>
    <xf numFmtId="0" fontId="13" fillId="2" borderId="1" xfId="1" applyFont="1" applyFill="1" applyBorder="1" applyAlignment="1">
      <alignment horizontal="left" wrapText="1"/>
    </xf>
    <xf numFmtId="0" fontId="12" fillId="2" borderId="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3" fontId="13" fillId="2" borderId="1" xfId="1" applyNumberFormat="1" applyFont="1" applyFill="1" applyBorder="1" applyAlignment="1">
      <alignment horizontal="right" vertical="center" wrapText="1"/>
    </xf>
    <xf numFmtId="3" fontId="41" fillId="2" borderId="1" xfId="1" applyNumberFormat="1" applyFont="1" applyFill="1" applyBorder="1" applyAlignment="1">
      <alignment vertical="center" wrapText="1"/>
    </xf>
    <xf numFmtId="0" fontId="8" fillId="2" borderId="0" xfId="0" applyFont="1" applyFill="1" applyBorder="1"/>
    <xf numFmtId="3" fontId="8" fillId="2" borderId="0" xfId="0" applyNumberFormat="1" applyFont="1" applyFill="1" applyBorder="1"/>
    <xf numFmtId="3" fontId="17" fillId="3" borderId="1" xfId="1" applyNumberFormat="1" applyFont="1" applyFill="1" applyBorder="1" applyAlignment="1">
      <alignment horizontal="right" vertical="center" wrapText="1"/>
    </xf>
    <xf numFmtId="3" fontId="11" fillId="2" borderId="0" xfId="0" applyNumberFormat="1" applyFont="1" applyFill="1" applyBorder="1" applyAlignment="1">
      <alignment wrapText="1"/>
    </xf>
    <xf numFmtId="3" fontId="19" fillId="9" borderId="1" xfId="1" applyNumberFormat="1" applyFont="1" applyFill="1" applyBorder="1" applyAlignment="1">
      <alignment vertical="center" wrapText="1"/>
    </xf>
    <xf numFmtId="0" fontId="13" fillId="5" borderId="1" xfId="1" applyNumberFormat="1" applyFont="1" applyFill="1" applyBorder="1" applyAlignment="1">
      <alignment horizontal="left" vertical="center" wrapText="1"/>
    </xf>
    <xf numFmtId="0" fontId="13" fillId="5" borderId="1" xfId="5" applyFont="1" applyFill="1" applyBorder="1" applyAlignment="1">
      <alignment horizontal="center" vertical="center"/>
    </xf>
    <xf numFmtId="0" fontId="13" fillId="5" borderId="1" xfId="1" applyNumberFormat="1" applyFont="1" applyFill="1" applyBorder="1" applyAlignment="1">
      <alignment horizontal="center" vertical="center" wrapText="1"/>
    </xf>
    <xf numFmtId="49" fontId="9" fillId="2" borderId="1" xfId="1" applyNumberFormat="1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horizontal="left"/>
    </xf>
    <xf numFmtId="0" fontId="13" fillId="2" borderId="1" xfId="1" applyFont="1" applyFill="1" applyBorder="1" applyAlignment="1">
      <alignment wrapText="1"/>
    </xf>
    <xf numFmtId="0" fontId="9" fillId="2" borderId="1" xfId="1" applyFont="1" applyFill="1" applyBorder="1" applyAlignment="1">
      <alignment horizontal="left" vertical="center"/>
    </xf>
    <xf numFmtId="0" fontId="8" fillId="2" borderId="0" xfId="0" applyFont="1" applyFill="1" applyAlignment="1">
      <alignment vertical="center"/>
    </xf>
    <xf numFmtId="0" fontId="8" fillId="2" borderId="2" xfId="0" applyFont="1" applyFill="1" applyBorder="1"/>
    <xf numFmtId="0" fontId="8" fillId="2" borderId="0" xfId="0" applyFont="1" applyFill="1" applyBorder="1" applyAlignment="1">
      <alignment vertical="center"/>
    </xf>
    <xf numFmtId="0" fontId="0" fillId="2" borderId="0" xfId="0" applyFont="1" applyFill="1" applyBorder="1"/>
    <xf numFmtId="0" fontId="43" fillId="2" borderId="0" xfId="0" applyFont="1" applyFill="1" applyBorder="1"/>
    <xf numFmtId="0" fontId="43" fillId="2" borderId="0" xfId="0" applyFont="1" applyFill="1"/>
    <xf numFmtId="43" fontId="8" fillId="2" borderId="0" xfId="37" applyFont="1" applyFill="1" applyBorder="1"/>
    <xf numFmtId="0" fontId="44" fillId="2" borderId="0" xfId="0" applyFont="1" applyFill="1" applyBorder="1"/>
    <xf numFmtId="166" fontId="45" fillId="2" borderId="1" xfId="37" applyNumberFormat="1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vertical="center"/>
    </xf>
    <xf numFmtId="0" fontId="15" fillId="2" borderId="2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3" fontId="41" fillId="2" borderId="0" xfId="1" applyNumberFormat="1" applyFont="1" applyFill="1" applyBorder="1" applyAlignment="1">
      <alignment vertical="center" wrapText="1"/>
    </xf>
    <xf numFmtId="165" fontId="13" fillId="2" borderId="1" xfId="1" applyNumberFormat="1" applyFont="1" applyFill="1" applyBorder="1" applyAlignment="1">
      <alignment horizontal="center" vertical="center"/>
    </xf>
    <xf numFmtId="0" fontId="14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3" fontId="14" fillId="2" borderId="1" xfId="1" applyNumberFormat="1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vertical="center"/>
    </xf>
    <xf numFmtId="0" fontId="17" fillId="2" borderId="0" xfId="1" applyFont="1" applyFill="1" applyBorder="1" applyAlignment="1">
      <alignment horizontal="left" vertical="center" wrapText="1"/>
    </xf>
    <xf numFmtId="0" fontId="19" fillId="2" borderId="0" xfId="1" applyFont="1" applyFill="1" applyBorder="1" applyAlignment="1">
      <alignment horizontal="center" vertical="center"/>
    </xf>
    <xf numFmtId="0" fontId="19" fillId="2" borderId="0" xfId="1" applyFont="1" applyFill="1" applyBorder="1" applyAlignment="1">
      <alignment horizontal="right" wrapText="1"/>
    </xf>
    <xf numFmtId="0" fontId="19" fillId="2" borderId="0" xfId="1" applyFont="1" applyFill="1" applyBorder="1" applyAlignment="1">
      <alignment horizontal="right"/>
    </xf>
    <xf numFmtId="0" fontId="17" fillId="2" borderId="0" xfId="1" applyFont="1" applyFill="1" applyBorder="1" applyAlignment="1">
      <alignment horizontal="right" vertical="center"/>
    </xf>
    <xf numFmtId="0" fontId="19" fillId="2" borderId="0" xfId="1" applyFont="1" applyFill="1" applyBorder="1" applyAlignment="1">
      <alignment horizontal="center" vertical="center" wrapText="1"/>
    </xf>
    <xf numFmtId="0" fontId="17" fillId="2" borderId="0" xfId="1" applyFont="1" applyFill="1" applyBorder="1" applyAlignment="1">
      <alignment horizontal="left" wrapText="1"/>
    </xf>
    <xf numFmtId="0" fontId="25" fillId="4" borderId="5" xfId="1" applyNumberFormat="1" applyFont="1" applyFill="1" applyBorder="1" applyAlignment="1">
      <alignment horizontal="center" vertical="center" wrapText="1"/>
    </xf>
    <xf numFmtId="0" fontId="25" fillId="4" borderId="6" xfId="1" applyNumberFormat="1" applyFont="1" applyFill="1" applyBorder="1" applyAlignment="1">
      <alignment horizontal="center" vertical="center" wrapText="1"/>
    </xf>
    <xf numFmtId="0" fontId="25" fillId="4" borderId="7" xfId="1" applyNumberFormat="1" applyFont="1" applyFill="1" applyBorder="1" applyAlignment="1">
      <alignment horizontal="center" vertical="center" wrapText="1"/>
    </xf>
    <xf numFmtId="0" fontId="25" fillId="4" borderId="5" xfId="1" applyFont="1" applyFill="1" applyBorder="1" applyAlignment="1">
      <alignment horizontal="center" vertical="center" wrapText="1"/>
    </xf>
    <xf numFmtId="0" fontId="25" fillId="4" borderId="6" xfId="1" applyFont="1" applyFill="1" applyBorder="1" applyAlignment="1">
      <alignment horizontal="center" vertical="center" wrapText="1"/>
    </xf>
    <xf numFmtId="0" fontId="25" fillId="4" borderId="7" xfId="1" applyFont="1" applyFill="1" applyBorder="1" applyAlignment="1">
      <alignment horizontal="center" vertical="center" wrapText="1"/>
    </xf>
    <xf numFmtId="0" fontId="19" fillId="2" borderId="5" xfId="1" applyFont="1" applyFill="1" applyBorder="1" applyAlignment="1">
      <alignment horizontal="center" vertical="center" wrapText="1"/>
    </xf>
    <xf numFmtId="0" fontId="19" fillId="2" borderId="6" xfId="1" applyFont="1" applyFill="1" applyBorder="1" applyAlignment="1">
      <alignment horizontal="center" vertical="center" wrapText="1"/>
    </xf>
    <xf numFmtId="0" fontId="19" fillId="2" borderId="7" xfId="1" applyFont="1" applyFill="1" applyBorder="1" applyAlignment="1">
      <alignment horizontal="center" vertical="center" wrapText="1"/>
    </xf>
    <xf numFmtId="0" fontId="19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/>
    <xf numFmtId="0" fontId="25" fillId="2" borderId="1" xfId="1" applyFont="1" applyFill="1" applyBorder="1" applyAlignment="1">
      <alignment horizontal="center" vertical="center"/>
    </xf>
    <xf numFmtId="0" fontId="18" fillId="2" borderId="1" xfId="1" applyFont="1" applyFill="1" applyBorder="1" applyAlignment="1">
      <alignment horizontal="center" vertical="center"/>
    </xf>
    <xf numFmtId="3" fontId="19" fillId="2" borderId="1" xfId="1" applyNumberFormat="1" applyFont="1" applyFill="1" applyBorder="1" applyAlignment="1">
      <alignment horizontal="center" vertical="center" wrapText="1"/>
    </xf>
    <xf numFmtId="3" fontId="25" fillId="2" borderId="1" xfId="1" applyNumberFormat="1" applyFont="1" applyFill="1" applyBorder="1" applyAlignment="1">
      <alignment horizontal="center" vertical="center"/>
    </xf>
    <xf numFmtId="0" fontId="19" fillId="4" borderId="1" xfId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19" fillId="2" borderId="4" xfId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/>
    </xf>
    <xf numFmtId="0" fontId="14" fillId="2" borderId="1" xfId="1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left" vertical="center"/>
    </xf>
    <xf numFmtId="0" fontId="9" fillId="2" borderId="0" xfId="1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vertical="center"/>
    </xf>
    <xf numFmtId="0" fontId="13" fillId="2" borderId="0" xfId="1" applyFont="1" applyFill="1" applyBorder="1" applyAlignment="1">
      <alignment horizontal="left" vertical="center" wrapText="1"/>
    </xf>
    <xf numFmtId="0" fontId="9" fillId="2" borderId="1" xfId="1" applyFont="1" applyFill="1" applyBorder="1"/>
    <xf numFmtId="0" fontId="37" fillId="2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3" fontId="14" fillId="2" borderId="1" xfId="1" applyNumberFormat="1" applyFont="1" applyFill="1" applyBorder="1" applyAlignment="1">
      <alignment horizontal="center" vertical="center" wrapText="1"/>
    </xf>
    <xf numFmtId="0" fontId="37" fillId="2" borderId="1" xfId="1" applyFont="1" applyFill="1" applyBorder="1" applyAlignment="1">
      <alignment horizontal="center" vertical="center" wrapText="1"/>
    </xf>
    <xf numFmtId="0" fontId="37" fillId="2" borderId="1" xfId="1" applyNumberFormat="1" applyFont="1" applyFill="1" applyBorder="1" applyAlignment="1">
      <alignment horizontal="center" vertical="center" wrapText="1"/>
    </xf>
    <xf numFmtId="0" fontId="14" fillId="2" borderId="0" xfId="1" applyFont="1" applyFill="1" applyBorder="1" applyAlignment="1">
      <alignment horizontal="center" vertical="center"/>
    </xf>
    <xf numFmtId="0" fontId="14" fillId="2" borderId="0" xfId="1" applyFont="1" applyFill="1" applyBorder="1" applyAlignment="1">
      <alignment horizontal="right" wrapText="1"/>
    </xf>
    <xf numFmtId="0" fontId="14" fillId="2" borderId="0" xfId="1" applyFont="1" applyFill="1" applyBorder="1" applyAlignment="1">
      <alignment horizontal="right"/>
    </xf>
    <xf numFmtId="0" fontId="14" fillId="2" borderId="0" xfId="1" applyFont="1" applyFill="1" applyBorder="1" applyAlignment="1">
      <alignment horizontal="right" vertical="center"/>
    </xf>
    <xf numFmtId="0" fontId="14" fillId="2" borderId="0" xfId="1" applyFont="1" applyFill="1" applyBorder="1" applyAlignment="1">
      <alignment horizontal="center" vertical="center" wrapText="1"/>
    </xf>
    <xf numFmtId="0" fontId="13" fillId="2" borderId="0" xfId="1" applyFont="1" applyFill="1" applyBorder="1" applyAlignment="1">
      <alignment horizontal="left" wrapText="1"/>
    </xf>
    <xf numFmtId="0" fontId="14" fillId="2" borderId="1" xfId="1" applyFont="1" applyFill="1" applyBorder="1" applyAlignment="1">
      <alignment horizontal="center" vertical="center"/>
    </xf>
    <xf numFmtId="0" fontId="35" fillId="2" borderId="4" xfId="0" applyFont="1" applyFill="1" applyBorder="1" applyAlignment="1">
      <alignment horizontal="center" wrapText="1"/>
    </xf>
    <xf numFmtId="0" fontId="35" fillId="2" borderId="4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40" fillId="2" borderId="0" xfId="0" applyFont="1" applyFill="1" applyBorder="1" applyAlignment="1">
      <alignment wrapText="1"/>
    </xf>
    <xf numFmtId="0" fontId="40" fillId="2" borderId="0" xfId="0" applyFont="1" applyFill="1" applyBorder="1"/>
  </cellXfs>
  <cellStyles count="38">
    <cellStyle name="Comma" xfId="37" builtinId="3"/>
    <cellStyle name="Comma 2 65" xfId="8"/>
    <cellStyle name="Normal" xfId="0" builtinId="0"/>
    <cellStyle name="Normal 10" xfId="5"/>
    <cellStyle name="Normal 10 2" xfId="9"/>
    <cellStyle name="Normal 11" xfId="6"/>
    <cellStyle name="Normal 11 2" xfId="10"/>
    <cellStyle name="Normal 12" xfId="2"/>
    <cellStyle name="Normal 12 2" xfId="11"/>
    <cellStyle name="Normal 13" xfId="7"/>
    <cellStyle name="Normal 13 2" xfId="12"/>
    <cellStyle name="Normal 16" xfId="13"/>
    <cellStyle name="Normal 16 2" xfId="14"/>
    <cellStyle name="Normal 17" xfId="15"/>
    <cellStyle name="Normal 17 2" xfId="16"/>
    <cellStyle name="Normal 18" xfId="17"/>
    <cellStyle name="Normal 18 2" xfId="18"/>
    <cellStyle name="Normal 2" xfId="19"/>
    <cellStyle name="Normal 2 2" xfId="3"/>
    <cellStyle name="Normal 2 3" xfId="20"/>
    <cellStyle name="Normal 2 5" xfId="21"/>
    <cellStyle name="Normal 3" xfId="22"/>
    <cellStyle name="Normal 6" xfId="23"/>
    <cellStyle name="Normal 8" xfId="24"/>
    <cellStyle name="Normal 8 2" xfId="25"/>
    <cellStyle name="Normal 9" xfId="4"/>
    <cellStyle name="Normal 9 2" xfId="26"/>
    <cellStyle name="Style 1" xfId="27"/>
    <cellStyle name="Обычный 2" xfId="28"/>
    <cellStyle name="Обычный 2 2" xfId="29"/>
    <cellStyle name="Обычный 2 3" xfId="30"/>
    <cellStyle name="Обычный 3" xfId="31"/>
    <cellStyle name="Обычный 3 2" xfId="32"/>
    <cellStyle name="Обычный 3 3" xfId="33"/>
    <cellStyle name="Обычный 4" xfId="34"/>
    <cellStyle name="Обычный 4 2" xfId="35"/>
    <cellStyle name="Обычный 5" xfId="36"/>
    <cellStyle name="Обычный 6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12"/>
  <sheetViews>
    <sheetView topLeftCell="A503" zoomScale="95" zoomScaleNormal="95" workbookViewId="0">
      <selection activeCell="G19" sqref="G19:G508"/>
    </sheetView>
  </sheetViews>
  <sheetFormatPr defaultColWidth="13.85546875" defaultRowHeight="25.5" customHeight="1"/>
  <cols>
    <col min="1" max="1" width="12.5703125" style="43" customWidth="1"/>
    <col min="2" max="2" width="26" style="43" customWidth="1"/>
    <col min="3" max="3" width="11.140625" style="43" customWidth="1"/>
    <col min="4" max="6" width="13.85546875" style="43"/>
    <col min="7" max="7" width="13.85546875" style="78"/>
    <col min="8" max="8" width="13.85546875" style="60"/>
    <col min="9" max="16384" width="13.85546875" style="43"/>
  </cols>
  <sheetData>
    <row r="1" spans="1:10" ht="21" customHeight="1">
      <c r="A1" s="41"/>
      <c r="B1" s="42"/>
      <c r="C1" s="215" t="s">
        <v>0</v>
      </c>
      <c r="D1" s="215"/>
      <c r="E1" s="215"/>
      <c r="F1" s="215"/>
      <c r="G1" s="215"/>
      <c r="H1" s="53"/>
    </row>
    <row r="2" spans="1:10" ht="9.75" hidden="1" customHeight="1">
      <c r="A2" s="216" t="s">
        <v>586</v>
      </c>
      <c r="B2" s="216"/>
      <c r="C2" s="216"/>
      <c r="D2" s="216"/>
      <c r="E2" s="216"/>
      <c r="F2" s="216"/>
      <c r="G2" s="216"/>
      <c r="H2" s="53"/>
    </row>
    <row r="3" spans="1:10" ht="25.5" customHeight="1">
      <c r="A3" s="216"/>
      <c r="B3" s="216"/>
      <c r="C3" s="216"/>
      <c r="D3" s="216"/>
      <c r="E3" s="216"/>
      <c r="F3" s="216"/>
      <c r="G3" s="216"/>
      <c r="H3" s="53"/>
    </row>
    <row r="4" spans="1:10" ht="23.25" customHeight="1">
      <c r="A4" s="217" t="s">
        <v>1</v>
      </c>
      <c r="B4" s="217"/>
      <c r="C4" s="217"/>
      <c r="D4" s="217"/>
      <c r="E4" s="217"/>
      <c r="F4" s="217"/>
      <c r="G4" s="217"/>
      <c r="H4" s="53"/>
    </row>
    <row r="5" spans="1:10" ht="20.25" customHeight="1">
      <c r="A5" s="44"/>
      <c r="B5" s="45" t="s">
        <v>2</v>
      </c>
      <c r="C5" s="218" t="s">
        <v>726</v>
      </c>
      <c r="D5" s="218"/>
      <c r="E5" s="218"/>
      <c r="F5" s="218"/>
      <c r="G5" s="218"/>
      <c r="H5" s="53"/>
    </row>
    <row r="6" spans="1:10" ht="24" customHeight="1">
      <c r="A6" s="219" t="s">
        <v>646</v>
      </c>
      <c r="B6" s="219"/>
      <c r="C6" s="219"/>
      <c r="D6" s="219"/>
      <c r="E6" s="219"/>
      <c r="F6" s="219"/>
      <c r="G6" s="219"/>
      <c r="H6" s="53"/>
    </row>
    <row r="7" spans="1:10" ht="18" customHeight="1">
      <c r="A7" s="220" t="s">
        <v>587</v>
      </c>
      <c r="B7" s="220"/>
      <c r="C7" s="220"/>
      <c r="D7" s="220"/>
      <c r="E7" s="220"/>
      <c r="F7" s="220"/>
      <c r="G7" s="220"/>
      <c r="H7" s="53"/>
    </row>
    <row r="8" spans="1:10" ht="12.75" customHeight="1">
      <c r="A8" s="220" t="s">
        <v>588</v>
      </c>
      <c r="B8" s="220"/>
      <c r="C8" s="220"/>
      <c r="D8" s="220"/>
      <c r="E8" s="220"/>
      <c r="F8" s="220"/>
      <c r="G8" s="220"/>
      <c r="H8" s="53"/>
    </row>
    <row r="9" spans="1:10" ht="15.75" customHeight="1">
      <c r="A9" s="220" t="s">
        <v>589</v>
      </c>
      <c r="B9" s="220"/>
      <c r="C9" s="220"/>
      <c r="D9" s="220"/>
      <c r="E9" s="220"/>
      <c r="F9" s="220"/>
      <c r="G9" s="220"/>
      <c r="H9" s="53"/>
    </row>
    <row r="10" spans="1:10" ht="19.5" customHeight="1">
      <c r="A10" s="214" t="s">
        <v>590</v>
      </c>
      <c r="B10" s="214"/>
      <c r="C10" s="214"/>
      <c r="D10" s="214"/>
      <c r="E10" s="214"/>
      <c r="F10" s="214"/>
      <c r="G10" s="214"/>
      <c r="H10" s="53"/>
    </row>
    <row r="11" spans="1:10" ht="14.25" customHeight="1">
      <c r="A11" s="214" t="s">
        <v>591</v>
      </c>
      <c r="B11" s="214"/>
      <c r="C11" s="214"/>
      <c r="D11" s="214"/>
      <c r="E11" s="214"/>
      <c r="F11" s="214"/>
      <c r="G11" s="214"/>
      <c r="H11" s="53"/>
    </row>
    <row r="12" spans="1:10" ht="14.25" customHeight="1">
      <c r="A12" s="214" t="s">
        <v>592</v>
      </c>
      <c r="B12" s="214"/>
      <c r="C12" s="214"/>
      <c r="D12" s="214"/>
      <c r="E12" s="214"/>
      <c r="F12" s="214"/>
      <c r="G12" s="214"/>
      <c r="H12" s="53"/>
    </row>
    <row r="13" spans="1:10" ht="15" customHeight="1">
      <c r="A13" s="214" t="s">
        <v>593</v>
      </c>
      <c r="B13" s="214"/>
      <c r="C13" s="214"/>
      <c r="D13" s="214"/>
      <c r="E13" s="214"/>
      <c r="F13" s="214"/>
      <c r="G13" s="214"/>
      <c r="H13" s="53"/>
    </row>
    <row r="14" spans="1:10" ht="16.5" customHeight="1">
      <c r="A14" s="214" t="s">
        <v>3</v>
      </c>
      <c r="B14" s="214"/>
      <c r="C14" s="214"/>
      <c r="D14" s="214"/>
      <c r="E14" s="214"/>
      <c r="F14" s="214"/>
      <c r="G14" s="214"/>
      <c r="H14" s="53"/>
    </row>
    <row r="15" spans="1:10" ht="18.75" customHeight="1">
      <c r="A15" s="230" t="s">
        <v>4</v>
      </c>
      <c r="B15" s="231"/>
      <c r="C15" s="230" t="s">
        <v>5</v>
      </c>
      <c r="D15" s="230" t="s">
        <v>6</v>
      </c>
      <c r="E15" s="230" t="s">
        <v>7</v>
      </c>
      <c r="F15" s="230" t="s">
        <v>8</v>
      </c>
      <c r="G15" s="234" t="s">
        <v>9</v>
      </c>
      <c r="H15" s="53"/>
    </row>
    <row r="16" spans="1:10" ht="74.25" customHeight="1">
      <c r="A16" s="79" t="s">
        <v>10</v>
      </c>
      <c r="B16" s="79" t="s">
        <v>11</v>
      </c>
      <c r="C16" s="232"/>
      <c r="D16" s="233"/>
      <c r="E16" s="233"/>
      <c r="F16" s="233"/>
      <c r="G16" s="235"/>
      <c r="H16" s="53"/>
      <c r="J16" s="43" t="s">
        <v>571</v>
      </c>
    </row>
    <row r="17" spans="1:8" ht="17.25" customHeight="1">
      <c r="A17" s="80">
        <v>1</v>
      </c>
      <c r="B17" s="46">
        <v>2</v>
      </c>
      <c r="C17" s="46">
        <v>3</v>
      </c>
      <c r="D17" s="46">
        <v>4</v>
      </c>
      <c r="E17" s="46">
        <v>5</v>
      </c>
      <c r="F17" s="46">
        <v>6</v>
      </c>
      <c r="G17" s="47">
        <v>7</v>
      </c>
      <c r="H17" s="53"/>
    </row>
    <row r="18" spans="1:8" ht="20.25" customHeight="1">
      <c r="A18" s="236" t="s">
        <v>124</v>
      </c>
      <c r="B18" s="236"/>
      <c r="C18" s="236"/>
      <c r="D18" s="236"/>
      <c r="E18" s="236"/>
      <c r="F18" s="236"/>
      <c r="G18" s="47"/>
      <c r="H18" s="53"/>
    </row>
    <row r="19" spans="1:8" ht="21" customHeight="1">
      <c r="A19" s="137" t="s">
        <v>682</v>
      </c>
      <c r="B19" s="31" t="s">
        <v>223</v>
      </c>
      <c r="C19" s="35" t="s">
        <v>13</v>
      </c>
      <c r="D19" s="48" t="s">
        <v>58</v>
      </c>
      <c r="E19" s="49">
        <v>180</v>
      </c>
      <c r="F19" s="49">
        <v>1500</v>
      </c>
      <c r="G19" s="187">
        <f t="shared" ref="G19:G95" si="0">E19*F19</f>
        <v>270000</v>
      </c>
      <c r="H19" s="53"/>
    </row>
    <row r="20" spans="1:8" ht="21" customHeight="1">
      <c r="A20" s="137" t="s">
        <v>683</v>
      </c>
      <c r="B20" s="31" t="s">
        <v>223</v>
      </c>
      <c r="C20" s="35" t="s">
        <v>13</v>
      </c>
      <c r="D20" s="48" t="s">
        <v>58</v>
      </c>
      <c r="E20" s="49">
        <v>115</v>
      </c>
      <c r="F20" s="49">
        <v>3842</v>
      </c>
      <c r="G20" s="187">
        <f t="shared" si="0"/>
        <v>441830</v>
      </c>
      <c r="H20" s="53"/>
    </row>
    <row r="21" spans="1:8" ht="25.5" customHeight="1">
      <c r="A21" s="88" t="s">
        <v>60</v>
      </c>
      <c r="B21" s="93" t="s">
        <v>61</v>
      </c>
      <c r="C21" s="95" t="s">
        <v>13</v>
      </c>
      <c r="D21" s="90" t="s">
        <v>62</v>
      </c>
      <c r="E21" s="94">
        <v>180</v>
      </c>
      <c r="F21" s="94">
        <v>200</v>
      </c>
      <c r="G21" s="187">
        <f t="shared" si="0"/>
        <v>36000</v>
      </c>
      <c r="H21" s="92" t="s">
        <v>687</v>
      </c>
    </row>
    <row r="22" spans="1:8" ht="27.75" customHeight="1">
      <c r="A22" s="88" t="s">
        <v>63</v>
      </c>
      <c r="B22" s="93" t="s">
        <v>137</v>
      </c>
      <c r="C22" s="95" t="s">
        <v>13</v>
      </c>
      <c r="D22" s="90" t="s">
        <v>62</v>
      </c>
      <c r="E22" s="94">
        <v>250</v>
      </c>
      <c r="F22" s="94">
        <v>100</v>
      </c>
      <c r="G22" s="187">
        <f t="shared" si="0"/>
        <v>25000</v>
      </c>
      <c r="H22" s="92" t="s">
        <v>687</v>
      </c>
    </row>
    <row r="23" spans="1:8" ht="24.75" customHeight="1">
      <c r="A23" s="32">
        <v>18111100</v>
      </c>
      <c r="B23" s="31" t="s">
        <v>208</v>
      </c>
      <c r="C23" s="35" t="s">
        <v>13</v>
      </c>
      <c r="D23" s="50" t="s">
        <v>25</v>
      </c>
      <c r="E23" s="49">
        <v>6000</v>
      </c>
      <c r="F23" s="36">
        <v>30</v>
      </c>
      <c r="G23" s="37">
        <f t="shared" si="0"/>
        <v>180000</v>
      </c>
      <c r="H23" s="53"/>
    </row>
    <row r="24" spans="1:8" ht="29.25" customHeight="1">
      <c r="A24" s="32">
        <v>18111300</v>
      </c>
      <c r="B24" s="31" t="s">
        <v>394</v>
      </c>
      <c r="C24" s="35" t="s">
        <v>13</v>
      </c>
      <c r="D24" s="50" t="s">
        <v>42</v>
      </c>
      <c r="E24" s="49">
        <v>12000</v>
      </c>
      <c r="F24" s="36">
        <v>20</v>
      </c>
      <c r="G24" s="37">
        <f t="shared" si="0"/>
        <v>240000</v>
      </c>
      <c r="H24" s="53"/>
    </row>
    <row r="25" spans="1:8" ht="25.5" customHeight="1">
      <c r="A25" s="138" t="s">
        <v>198</v>
      </c>
      <c r="B25" s="51" t="s">
        <v>200</v>
      </c>
      <c r="C25" s="50" t="s">
        <v>26</v>
      </c>
      <c r="D25" s="50" t="s">
        <v>25</v>
      </c>
      <c r="E25" s="52">
        <v>19800</v>
      </c>
      <c r="F25" s="87">
        <v>100</v>
      </c>
      <c r="G25" s="187">
        <f t="shared" si="0"/>
        <v>1980000</v>
      </c>
      <c r="H25" s="53" t="s">
        <v>696</v>
      </c>
    </row>
    <row r="26" spans="1:8" ht="25.5" customHeight="1">
      <c r="A26" s="32" t="s">
        <v>199</v>
      </c>
      <c r="B26" s="51" t="s">
        <v>142</v>
      </c>
      <c r="C26" s="50" t="s">
        <v>26</v>
      </c>
      <c r="D26" s="50" t="s">
        <v>25</v>
      </c>
      <c r="E26" s="52">
        <v>21996</v>
      </c>
      <c r="F26" s="36">
        <v>100</v>
      </c>
      <c r="G26" s="187">
        <f t="shared" si="0"/>
        <v>2199600</v>
      </c>
      <c r="H26" s="53" t="s">
        <v>696</v>
      </c>
    </row>
    <row r="27" spans="1:8" ht="15.75" customHeight="1">
      <c r="A27" s="32">
        <v>18231400</v>
      </c>
      <c r="B27" s="31" t="s">
        <v>395</v>
      </c>
      <c r="C27" s="50" t="s">
        <v>26</v>
      </c>
      <c r="D27" s="50" t="s">
        <v>25</v>
      </c>
      <c r="E27" s="49">
        <v>7998</v>
      </c>
      <c r="F27" s="49">
        <v>200</v>
      </c>
      <c r="G27" s="187">
        <f t="shared" si="0"/>
        <v>1599600</v>
      </c>
      <c r="H27" s="53" t="s">
        <v>696</v>
      </c>
    </row>
    <row r="28" spans="1:8" ht="17.25" customHeight="1">
      <c r="A28" s="32">
        <v>18231600</v>
      </c>
      <c r="B28" s="31" t="s">
        <v>320</v>
      </c>
      <c r="C28" s="50" t="s">
        <v>26</v>
      </c>
      <c r="D28" s="50" t="s">
        <v>25</v>
      </c>
      <c r="E28" s="49">
        <v>10500</v>
      </c>
      <c r="F28" s="49">
        <v>150</v>
      </c>
      <c r="G28" s="37">
        <f t="shared" si="0"/>
        <v>1575000</v>
      </c>
      <c r="H28" s="53" t="s">
        <v>780</v>
      </c>
    </row>
    <row r="29" spans="1:8" ht="20.100000000000001" customHeight="1">
      <c r="A29" s="32">
        <v>18231410</v>
      </c>
      <c r="B29" s="31" t="s">
        <v>41</v>
      </c>
      <c r="C29" s="50" t="s">
        <v>26</v>
      </c>
      <c r="D29" s="50" t="s">
        <v>42</v>
      </c>
      <c r="E29" s="49">
        <v>33498</v>
      </c>
      <c r="F29" s="49">
        <v>50</v>
      </c>
      <c r="G29" s="187">
        <f t="shared" si="0"/>
        <v>1674900</v>
      </c>
      <c r="H29" s="53" t="s">
        <v>696</v>
      </c>
    </row>
    <row r="30" spans="1:8" ht="20.100000000000001" customHeight="1">
      <c r="A30" s="32">
        <v>18231210</v>
      </c>
      <c r="B30" s="31" t="s">
        <v>43</v>
      </c>
      <c r="C30" s="50" t="s">
        <v>26</v>
      </c>
      <c r="D30" s="50" t="s">
        <v>42</v>
      </c>
      <c r="E30" s="49">
        <v>31998</v>
      </c>
      <c r="F30" s="49">
        <v>50</v>
      </c>
      <c r="G30" s="187">
        <f t="shared" si="0"/>
        <v>1599900</v>
      </c>
      <c r="H30" s="53"/>
    </row>
    <row r="31" spans="1:8" ht="30.75" customHeight="1">
      <c r="A31" s="32" t="s">
        <v>131</v>
      </c>
      <c r="B31" s="31" t="s">
        <v>316</v>
      </c>
      <c r="C31" s="50" t="s">
        <v>26</v>
      </c>
      <c r="D31" s="50" t="s">
        <v>42</v>
      </c>
      <c r="E31" s="49">
        <v>25596</v>
      </c>
      <c r="F31" s="49">
        <v>250</v>
      </c>
      <c r="G31" s="187">
        <f t="shared" si="0"/>
        <v>6399000</v>
      </c>
      <c r="H31" s="53"/>
    </row>
    <row r="32" spans="1:8" ht="25.5" customHeight="1">
      <c r="A32" s="32" t="s">
        <v>132</v>
      </c>
      <c r="B32" s="31" t="s">
        <v>44</v>
      </c>
      <c r="C32" s="50" t="s">
        <v>26</v>
      </c>
      <c r="D32" s="50" t="s">
        <v>42</v>
      </c>
      <c r="E32" s="49">
        <v>45000</v>
      </c>
      <c r="F32" s="49">
        <v>10</v>
      </c>
      <c r="G32" s="187">
        <f t="shared" si="0"/>
        <v>450000</v>
      </c>
      <c r="H32" s="53"/>
    </row>
    <row r="33" spans="1:8" ht="25.5" customHeight="1">
      <c r="A33" s="32" t="s">
        <v>45</v>
      </c>
      <c r="B33" s="31" t="s">
        <v>397</v>
      </c>
      <c r="C33" s="50" t="s">
        <v>26</v>
      </c>
      <c r="D33" s="50" t="s">
        <v>25</v>
      </c>
      <c r="E33" s="49">
        <v>4998</v>
      </c>
      <c r="F33" s="49">
        <v>400</v>
      </c>
      <c r="G33" s="187">
        <f t="shared" si="0"/>
        <v>1999200</v>
      </c>
      <c r="H33" s="53"/>
    </row>
    <row r="34" spans="1:8" ht="25.5" customHeight="1">
      <c r="A34" s="32" t="s">
        <v>46</v>
      </c>
      <c r="B34" s="31" t="s">
        <v>398</v>
      </c>
      <c r="C34" s="50" t="s">
        <v>26</v>
      </c>
      <c r="D34" s="50" t="s">
        <v>25</v>
      </c>
      <c r="E34" s="49">
        <v>4500</v>
      </c>
      <c r="F34" s="49">
        <v>300</v>
      </c>
      <c r="G34" s="187">
        <f t="shared" si="0"/>
        <v>1350000</v>
      </c>
      <c r="H34" s="53"/>
    </row>
    <row r="35" spans="1:8" ht="24" customHeight="1">
      <c r="A35" s="32" t="s">
        <v>47</v>
      </c>
      <c r="B35" s="31" t="s">
        <v>399</v>
      </c>
      <c r="C35" s="50" t="s">
        <v>26</v>
      </c>
      <c r="D35" s="50" t="s">
        <v>25</v>
      </c>
      <c r="E35" s="49">
        <v>4800</v>
      </c>
      <c r="F35" s="49">
        <v>50</v>
      </c>
      <c r="G35" s="187">
        <f t="shared" si="0"/>
        <v>240000</v>
      </c>
      <c r="H35" s="53"/>
    </row>
    <row r="36" spans="1:8" ht="26.25" customHeight="1">
      <c r="A36" s="32" t="s">
        <v>48</v>
      </c>
      <c r="B36" s="31" t="s">
        <v>400</v>
      </c>
      <c r="C36" s="50" t="s">
        <v>26</v>
      </c>
      <c r="D36" s="50" t="s">
        <v>25</v>
      </c>
      <c r="E36" s="49">
        <v>4296</v>
      </c>
      <c r="F36" s="49">
        <v>100</v>
      </c>
      <c r="G36" s="187">
        <f t="shared" si="0"/>
        <v>429600</v>
      </c>
      <c r="H36" s="53"/>
    </row>
    <row r="37" spans="1:8" ht="24" customHeight="1">
      <c r="A37" s="32" t="s">
        <v>49</v>
      </c>
      <c r="B37" s="31" t="s">
        <v>402</v>
      </c>
      <c r="C37" s="50" t="s">
        <v>26</v>
      </c>
      <c r="D37" s="50" t="s">
        <v>25</v>
      </c>
      <c r="E37" s="52">
        <v>7000</v>
      </c>
      <c r="F37" s="36">
        <v>250</v>
      </c>
      <c r="G37" s="187">
        <f t="shared" si="0"/>
        <v>1750000</v>
      </c>
      <c r="H37" s="53"/>
    </row>
    <row r="38" spans="1:8">
      <c r="A38" s="138" t="s">
        <v>50</v>
      </c>
      <c r="B38" s="31" t="s">
        <v>403</v>
      </c>
      <c r="C38" s="50" t="s">
        <v>26</v>
      </c>
      <c r="D38" s="50" t="s">
        <v>25</v>
      </c>
      <c r="E38" s="52">
        <v>3100</v>
      </c>
      <c r="F38" s="87">
        <v>100</v>
      </c>
      <c r="G38" s="187">
        <f t="shared" si="0"/>
        <v>310000</v>
      </c>
      <c r="H38" s="53" t="s">
        <v>689</v>
      </c>
    </row>
    <row r="39" spans="1:8" ht="16.5" customHeight="1">
      <c r="A39" s="32">
        <v>18421120</v>
      </c>
      <c r="B39" s="31" t="s">
        <v>404</v>
      </c>
      <c r="C39" s="50" t="s">
        <v>26</v>
      </c>
      <c r="D39" s="50" t="s">
        <v>25</v>
      </c>
      <c r="E39" s="49">
        <v>600</v>
      </c>
      <c r="F39" s="49">
        <v>200</v>
      </c>
      <c r="G39" s="187">
        <f t="shared" si="0"/>
        <v>120000</v>
      </c>
      <c r="H39" s="53" t="s">
        <v>780</v>
      </c>
    </row>
    <row r="40" spans="1:8" ht="19.5" customHeight="1">
      <c r="A40" s="138" t="s">
        <v>240</v>
      </c>
      <c r="B40" s="31" t="s">
        <v>241</v>
      </c>
      <c r="C40" s="50" t="s">
        <v>13</v>
      </c>
      <c r="D40" s="50" t="s">
        <v>25</v>
      </c>
      <c r="E40" s="36">
        <v>19000</v>
      </c>
      <c r="F40" s="105">
        <v>8</v>
      </c>
      <c r="G40" s="37">
        <f t="shared" si="0"/>
        <v>152000</v>
      </c>
      <c r="H40" s="53" t="s">
        <v>689</v>
      </c>
    </row>
    <row r="41" spans="1:8" ht="18" customHeight="1">
      <c r="A41" s="32" t="s">
        <v>242</v>
      </c>
      <c r="B41" s="31" t="s">
        <v>241</v>
      </c>
      <c r="C41" s="50" t="s">
        <v>13</v>
      </c>
      <c r="D41" s="50" t="s">
        <v>25</v>
      </c>
      <c r="E41" s="36">
        <v>15000</v>
      </c>
      <c r="F41" s="36">
        <v>5</v>
      </c>
      <c r="G41" s="37">
        <f t="shared" si="0"/>
        <v>75000</v>
      </c>
      <c r="H41" s="53"/>
    </row>
    <row r="42" spans="1:8" ht="19.5" customHeight="1">
      <c r="A42" s="32">
        <v>19241400</v>
      </c>
      <c r="B42" s="31" t="s">
        <v>323</v>
      </c>
      <c r="C42" s="50" t="s">
        <v>13</v>
      </c>
      <c r="D42" s="50" t="s">
        <v>86</v>
      </c>
      <c r="E42" s="49">
        <v>1000</v>
      </c>
      <c r="F42" s="36">
        <v>30</v>
      </c>
      <c r="G42" s="37">
        <f t="shared" si="0"/>
        <v>30000</v>
      </c>
      <c r="H42" s="53"/>
    </row>
    <row r="43" spans="1:8" ht="19.5" customHeight="1">
      <c r="A43" s="139">
        <v>19261100</v>
      </c>
      <c r="B43" s="125" t="s">
        <v>701</v>
      </c>
      <c r="C43" s="161" t="s">
        <v>13</v>
      </c>
      <c r="D43" s="126" t="s">
        <v>86</v>
      </c>
      <c r="E43" s="126">
        <v>1000</v>
      </c>
      <c r="F43" s="126">
        <v>90</v>
      </c>
      <c r="G43" s="37">
        <f t="shared" si="0"/>
        <v>90000</v>
      </c>
      <c r="H43" s="117" t="s">
        <v>724</v>
      </c>
    </row>
    <row r="44" spans="1:8" ht="25.5" customHeight="1">
      <c r="A44" s="88" t="s">
        <v>206</v>
      </c>
      <c r="B44" s="93" t="s">
        <v>406</v>
      </c>
      <c r="C44" s="89" t="s">
        <v>13</v>
      </c>
      <c r="D44" s="89" t="s">
        <v>25</v>
      </c>
      <c r="E44" s="87">
        <v>2800</v>
      </c>
      <c r="F44" s="87">
        <v>3</v>
      </c>
      <c r="G44" s="187">
        <f t="shared" si="0"/>
        <v>8400</v>
      </c>
      <c r="H44" s="92" t="s">
        <v>687</v>
      </c>
    </row>
    <row r="45" spans="1:8" ht="27.75" customHeight="1">
      <c r="A45" s="88" t="s">
        <v>207</v>
      </c>
      <c r="B45" s="93" t="s">
        <v>407</v>
      </c>
      <c r="C45" s="89" t="s">
        <v>13</v>
      </c>
      <c r="D45" s="89" t="s">
        <v>25</v>
      </c>
      <c r="E45" s="87">
        <v>2500</v>
      </c>
      <c r="F45" s="87">
        <v>5</v>
      </c>
      <c r="G45" s="187">
        <f t="shared" si="0"/>
        <v>12500</v>
      </c>
      <c r="H45" s="92" t="s">
        <v>687</v>
      </c>
    </row>
    <row r="46" spans="1:8" ht="27.75" customHeight="1">
      <c r="A46" s="88" t="s">
        <v>294</v>
      </c>
      <c r="B46" s="93" t="s">
        <v>408</v>
      </c>
      <c r="C46" s="89" t="s">
        <v>13</v>
      </c>
      <c r="D46" s="89" t="s">
        <v>25</v>
      </c>
      <c r="E46" s="87">
        <v>560</v>
      </c>
      <c r="F46" s="87">
        <v>100</v>
      </c>
      <c r="G46" s="187">
        <f t="shared" si="0"/>
        <v>56000</v>
      </c>
      <c r="H46" s="92" t="s">
        <v>687</v>
      </c>
    </row>
    <row r="47" spans="1:8" ht="27.75" customHeight="1">
      <c r="A47" s="88" t="s">
        <v>295</v>
      </c>
      <c r="B47" s="93" t="s">
        <v>409</v>
      </c>
      <c r="C47" s="89" t="s">
        <v>13</v>
      </c>
      <c r="D47" s="89" t="s">
        <v>25</v>
      </c>
      <c r="E47" s="87">
        <v>340</v>
      </c>
      <c r="F47" s="87">
        <v>100</v>
      </c>
      <c r="G47" s="187">
        <f t="shared" si="0"/>
        <v>34000</v>
      </c>
      <c r="H47" s="92" t="s">
        <v>687</v>
      </c>
    </row>
    <row r="48" spans="1:8" ht="25.5" customHeight="1">
      <c r="A48" s="32">
        <v>19721200</v>
      </c>
      <c r="B48" s="31" t="s">
        <v>293</v>
      </c>
      <c r="C48" s="50" t="s">
        <v>13</v>
      </c>
      <c r="D48" s="50" t="s">
        <v>51</v>
      </c>
      <c r="E48" s="36">
        <v>5000</v>
      </c>
      <c r="F48" s="36">
        <v>4</v>
      </c>
      <c r="G48" s="37">
        <f t="shared" si="0"/>
        <v>20000</v>
      </c>
      <c r="H48" s="53"/>
    </row>
    <row r="49" spans="1:8" ht="25.5" customHeight="1">
      <c r="A49" s="88" t="s">
        <v>685</v>
      </c>
      <c r="B49" s="93" t="s">
        <v>24</v>
      </c>
      <c r="C49" s="95" t="s">
        <v>13</v>
      </c>
      <c r="D49" s="95" t="s">
        <v>25</v>
      </c>
      <c r="E49" s="87">
        <v>1908</v>
      </c>
      <c r="F49" s="87">
        <v>170</v>
      </c>
      <c r="G49" s="187">
        <f t="shared" si="0"/>
        <v>324360</v>
      </c>
      <c r="H49" s="92" t="s">
        <v>687</v>
      </c>
    </row>
    <row r="50" spans="1:8" ht="25.5" customHeight="1">
      <c r="A50" s="32" t="s">
        <v>686</v>
      </c>
      <c r="B50" s="31" t="s">
        <v>24</v>
      </c>
      <c r="C50" s="35" t="s">
        <v>13</v>
      </c>
      <c r="D50" s="35" t="s">
        <v>25</v>
      </c>
      <c r="E50" s="36">
        <v>2000</v>
      </c>
      <c r="F50" s="36">
        <v>180</v>
      </c>
      <c r="G50" s="37">
        <f t="shared" si="0"/>
        <v>360000</v>
      </c>
      <c r="H50" s="53"/>
    </row>
    <row r="51" spans="1:8" ht="21" customHeight="1">
      <c r="A51" s="32">
        <v>22111150</v>
      </c>
      <c r="B51" s="31" t="s">
        <v>387</v>
      </c>
      <c r="C51" s="35" t="s">
        <v>13</v>
      </c>
      <c r="D51" s="35" t="s">
        <v>25</v>
      </c>
      <c r="E51" s="36">
        <v>5800</v>
      </c>
      <c r="F51" s="36">
        <v>20</v>
      </c>
      <c r="G51" s="37">
        <f t="shared" si="0"/>
        <v>116000</v>
      </c>
      <c r="H51" s="53"/>
    </row>
    <row r="52" spans="1:8" ht="16.5" customHeight="1">
      <c r="A52" s="88" t="s">
        <v>324</v>
      </c>
      <c r="B52" s="93" t="s">
        <v>122</v>
      </c>
      <c r="C52" s="95" t="s">
        <v>13</v>
      </c>
      <c r="D52" s="95" t="s">
        <v>25</v>
      </c>
      <c r="E52" s="87">
        <v>9000</v>
      </c>
      <c r="F52" s="87">
        <v>8</v>
      </c>
      <c r="G52" s="187">
        <f t="shared" si="0"/>
        <v>72000</v>
      </c>
      <c r="H52" s="53" t="s">
        <v>790</v>
      </c>
    </row>
    <row r="53" spans="1:8" ht="16.5" customHeight="1">
      <c r="A53" s="32" t="s">
        <v>325</v>
      </c>
      <c r="B53" s="31" t="s">
        <v>122</v>
      </c>
      <c r="C53" s="35" t="s">
        <v>13</v>
      </c>
      <c r="D53" s="35" t="s">
        <v>25</v>
      </c>
      <c r="E53" s="36">
        <v>7000</v>
      </c>
      <c r="F53" s="36">
        <v>8</v>
      </c>
      <c r="G53" s="37">
        <f t="shared" si="0"/>
        <v>56000</v>
      </c>
      <c r="H53" s="53"/>
    </row>
    <row r="54" spans="1:8" ht="14.25" customHeight="1">
      <c r="A54" s="32" t="s">
        <v>326</v>
      </c>
      <c r="B54" s="31" t="s">
        <v>122</v>
      </c>
      <c r="C54" s="35" t="s">
        <v>13</v>
      </c>
      <c r="D54" s="35" t="s">
        <v>25</v>
      </c>
      <c r="E54" s="36">
        <v>5000</v>
      </c>
      <c r="F54" s="36">
        <v>7</v>
      </c>
      <c r="G54" s="37">
        <f t="shared" si="0"/>
        <v>35000</v>
      </c>
      <c r="H54" s="53"/>
    </row>
    <row r="55" spans="1:8" ht="16.5" customHeight="1">
      <c r="A55" s="32" t="s">
        <v>573</v>
      </c>
      <c r="B55" s="31" t="s">
        <v>122</v>
      </c>
      <c r="C55" s="35" t="s">
        <v>13</v>
      </c>
      <c r="D55" s="35" t="s">
        <v>25</v>
      </c>
      <c r="E55" s="36">
        <v>3000</v>
      </c>
      <c r="F55" s="36">
        <v>7</v>
      </c>
      <c r="G55" s="37">
        <f t="shared" si="0"/>
        <v>21000</v>
      </c>
      <c r="H55" s="53"/>
    </row>
    <row r="56" spans="1:8" ht="25.5" customHeight="1">
      <c r="A56" s="88" t="s">
        <v>166</v>
      </c>
      <c r="B56" s="93" t="s">
        <v>327</v>
      </c>
      <c r="C56" s="95" t="s">
        <v>13</v>
      </c>
      <c r="D56" s="95" t="s">
        <v>25</v>
      </c>
      <c r="E56" s="87">
        <v>291</v>
      </c>
      <c r="F56" s="87">
        <v>3000</v>
      </c>
      <c r="G56" s="187">
        <f t="shared" si="0"/>
        <v>873000</v>
      </c>
      <c r="H56" s="53" t="s">
        <v>790</v>
      </c>
    </row>
    <row r="57" spans="1:8" ht="25.5" customHeight="1">
      <c r="A57" s="32" t="s">
        <v>167</v>
      </c>
      <c r="B57" s="31" t="s">
        <v>412</v>
      </c>
      <c r="C57" s="35" t="s">
        <v>13</v>
      </c>
      <c r="D57" s="35" t="s">
        <v>25</v>
      </c>
      <c r="E57" s="36">
        <v>1500</v>
      </c>
      <c r="F57" s="36">
        <v>1</v>
      </c>
      <c r="G57" s="37">
        <f t="shared" si="0"/>
        <v>1500</v>
      </c>
      <c r="H57" s="53"/>
    </row>
    <row r="58" spans="1:8" ht="38.25" customHeight="1">
      <c r="A58" s="32" t="s">
        <v>168</v>
      </c>
      <c r="B58" s="31" t="s">
        <v>410</v>
      </c>
      <c r="C58" s="35" t="s">
        <v>13</v>
      </c>
      <c r="D58" s="35" t="s">
        <v>25</v>
      </c>
      <c r="E58" s="36">
        <v>2000</v>
      </c>
      <c r="F58" s="36">
        <v>1</v>
      </c>
      <c r="G58" s="37">
        <f t="shared" si="0"/>
        <v>2000</v>
      </c>
      <c r="H58" s="53"/>
    </row>
    <row r="59" spans="1:8" ht="25.5" customHeight="1">
      <c r="A59" s="32" t="s">
        <v>169</v>
      </c>
      <c r="B59" s="31" t="s">
        <v>411</v>
      </c>
      <c r="C59" s="35" t="s">
        <v>13</v>
      </c>
      <c r="D59" s="35" t="s">
        <v>25</v>
      </c>
      <c r="E59" s="36">
        <v>2800</v>
      </c>
      <c r="F59" s="36">
        <v>2</v>
      </c>
      <c r="G59" s="37">
        <f t="shared" si="0"/>
        <v>5600</v>
      </c>
      <c r="H59" s="53"/>
    </row>
    <row r="60" spans="1:8" ht="27.75" customHeight="1">
      <c r="A60" s="32" t="s">
        <v>317</v>
      </c>
      <c r="B60" s="31" t="s">
        <v>413</v>
      </c>
      <c r="C60" s="35" t="s">
        <v>13</v>
      </c>
      <c r="D60" s="35" t="s">
        <v>25</v>
      </c>
      <c r="E60" s="36">
        <v>3500</v>
      </c>
      <c r="F60" s="36">
        <v>2</v>
      </c>
      <c r="G60" s="37">
        <f t="shared" si="0"/>
        <v>7000</v>
      </c>
      <c r="H60" s="53"/>
    </row>
    <row r="61" spans="1:8" ht="18" customHeight="1">
      <c r="A61" s="32">
        <v>22311100</v>
      </c>
      <c r="B61" s="31" t="s">
        <v>414</v>
      </c>
      <c r="C61" s="35" t="s">
        <v>13</v>
      </c>
      <c r="D61" s="35" t="s">
        <v>25</v>
      </c>
      <c r="E61" s="36">
        <v>1000</v>
      </c>
      <c r="F61" s="36">
        <v>100</v>
      </c>
      <c r="G61" s="37">
        <f t="shared" si="0"/>
        <v>100000</v>
      </c>
      <c r="H61" s="53"/>
    </row>
    <row r="62" spans="1:8" ht="20.100000000000001" customHeight="1">
      <c r="A62" s="88" t="s">
        <v>64</v>
      </c>
      <c r="B62" s="93" t="s">
        <v>65</v>
      </c>
      <c r="C62" s="95" t="s">
        <v>13</v>
      </c>
      <c r="D62" s="95" t="s">
        <v>25</v>
      </c>
      <c r="E62" s="87">
        <v>2700</v>
      </c>
      <c r="F62" s="87">
        <v>200</v>
      </c>
      <c r="G62" s="187">
        <f t="shared" si="0"/>
        <v>540000</v>
      </c>
      <c r="H62" s="92" t="s">
        <v>790</v>
      </c>
    </row>
    <row r="63" spans="1:8" ht="15" customHeight="1">
      <c r="A63" s="32" t="s">
        <v>66</v>
      </c>
      <c r="B63" s="31" t="s">
        <v>65</v>
      </c>
      <c r="C63" s="35" t="s">
        <v>13</v>
      </c>
      <c r="D63" s="35" t="s">
        <v>25</v>
      </c>
      <c r="E63" s="36">
        <v>1200</v>
      </c>
      <c r="F63" s="36">
        <v>200</v>
      </c>
      <c r="G63" s="37">
        <f t="shared" si="0"/>
        <v>240000</v>
      </c>
      <c r="H63" s="53"/>
    </row>
    <row r="64" spans="1:8" ht="20.100000000000001" customHeight="1">
      <c r="A64" s="138" t="s">
        <v>773</v>
      </c>
      <c r="B64" s="146" t="s">
        <v>65</v>
      </c>
      <c r="C64" s="147" t="s">
        <v>13</v>
      </c>
      <c r="D64" s="147" t="s">
        <v>25</v>
      </c>
      <c r="E64" s="142">
        <v>1200</v>
      </c>
      <c r="F64" s="142">
        <v>770</v>
      </c>
      <c r="G64" s="37">
        <f t="shared" si="0"/>
        <v>924000</v>
      </c>
      <c r="H64" s="53" t="s">
        <v>691</v>
      </c>
    </row>
    <row r="65" spans="1:10" ht="27" customHeight="1">
      <c r="A65" s="88">
        <v>22451300</v>
      </c>
      <c r="B65" s="93" t="s">
        <v>684</v>
      </c>
      <c r="C65" s="95" t="s">
        <v>13</v>
      </c>
      <c r="D65" s="95" t="s">
        <v>25</v>
      </c>
      <c r="E65" s="87">
        <v>36000</v>
      </c>
      <c r="F65" s="87">
        <v>2</v>
      </c>
      <c r="G65" s="187">
        <f t="shared" si="0"/>
        <v>72000</v>
      </c>
      <c r="H65" s="92" t="s">
        <v>687</v>
      </c>
    </row>
    <row r="66" spans="1:10" ht="29.25" customHeight="1">
      <c r="A66" s="88">
        <v>22820000</v>
      </c>
      <c r="B66" s="93" t="s">
        <v>415</v>
      </c>
      <c r="C66" s="95" t="s">
        <v>13</v>
      </c>
      <c r="D66" s="95" t="s">
        <v>25</v>
      </c>
      <c r="E66" s="87">
        <v>300</v>
      </c>
      <c r="F66" s="87">
        <v>500</v>
      </c>
      <c r="G66" s="187">
        <f t="shared" si="0"/>
        <v>150000</v>
      </c>
      <c r="H66" s="92" t="s">
        <v>687</v>
      </c>
    </row>
    <row r="67" spans="1:10" ht="21" customHeight="1">
      <c r="A67" s="26" t="s">
        <v>235</v>
      </c>
      <c r="B67" s="8" t="s">
        <v>236</v>
      </c>
      <c r="C67" s="9" t="s">
        <v>13</v>
      </c>
      <c r="D67" s="9" t="s">
        <v>51</v>
      </c>
      <c r="E67" s="2">
        <v>1000</v>
      </c>
      <c r="F67" s="2">
        <v>3</v>
      </c>
      <c r="G67" s="12">
        <f t="shared" si="0"/>
        <v>3000</v>
      </c>
      <c r="H67" s="92"/>
    </row>
    <row r="68" spans="1:10" ht="21" customHeight="1">
      <c r="A68" s="26" t="s">
        <v>237</v>
      </c>
      <c r="B68" s="8" t="s">
        <v>416</v>
      </c>
      <c r="C68" s="9" t="s">
        <v>13</v>
      </c>
      <c r="D68" s="9" t="s">
        <v>51</v>
      </c>
      <c r="E68" s="2">
        <v>1500</v>
      </c>
      <c r="F68" s="2">
        <v>3</v>
      </c>
      <c r="G68" s="12">
        <f t="shared" si="0"/>
        <v>4500</v>
      </c>
      <c r="H68" s="92"/>
    </row>
    <row r="69" spans="1:10" ht="22.5" customHeight="1">
      <c r="A69" s="88">
        <v>24311370</v>
      </c>
      <c r="B69" s="93" t="s">
        <v>417</v>
      </c>
      <c r="C69" s="95" t="s">
        <v>13</v>
      </c>
      <c r="D69" s="95" t="s">
        <v>51</v>
      </c>
      <c r="E69" s="87">
        <v>200</v>
      </c>
      <c r="F69" s="87">
        <v>100</v>
      </c>
      <c r="G69" s="187">
        <f t="shared" si="0"/>
        <v>20000</v>
      </c>
      <c r="H69" s="92" t="s">
        <v>687</v>
      </c>
    </row>
    <row r="70" spans="1:10" ht="19.5" customHeight="1">
      <c r="A70" s="139">
        <v>24451150</v>
      </c>
      <c r="B70" s="8" t="s">
        <v>376</v>
      </c>
      <c r="C70" s="9" t="s">
        <v>26</v>
      </c>
      <c r="D70" s="9" t="s">
        <v>51</v>
      </c>
      <c r="E70" s="24">
        <v>4700</v>
      </c>
      <c r="F70" s="24">
        <v>100</v>
      </c>
      <c r="G70" s="37">
        <f t="shared" si="0"/>
        <v>470000</v>
      </c>
      <c r="H70" s="96" t="s">
        <v>696</v>
      </c>
    </row>
    <row r="71" spans="1:10" ht="23.25" customHeight="1">
      <c r="A71" s="138" t="s">
        <v>707</v>
      </c>
      <c r="B71" s="103" t="s">
        <v>732</v>
      </c>
      <c r="C71" s="9" t="s">
        <v>26</v>
      </c>
      <c r="D71" s="120" t="s">
        <v>51</v>
      </c>
      <c r="E71" s="121">
        <v>1400</v>
      </c>
      <c r="F71" s="121">
        <v>300</v>
      </c>
      <c r="G71" s="37">
        <f t="shared" si="0"/>
        <v>420000</v>
      </c>
      <c r="H71" s="96" t="s">
        <v>691</v>
      </c>
    </row>
    <row r="72" spans="1:10" ht="30.75" customHeight="1">
      <c r="A72" s="138" t="s">
        <v>708</v>
      </c>
      <c r="B72" s="103" t="s">
        <v>733</v>
      </c>
      <c r="C72" s="9" t="s">
        <v>26</v>
      </c>
      <c r="D72" s="120" t="s">
        <v>51</v>
      </c>
      <c r="E72" s="121">
        <v>1400</v>
      </c>
      <c r="F72" s="121">
        <v>50</v>
      </c>
      <c r="G72" s="37">
        <f t="shared" si="0"/>
        <v>70000</v>
      </c>
      <c r="H72" s="96" t="s">
        <v>691</v>
      </c>
    </row>
    <row r="73" spans="1:10" ht="30" customHeight="1">
      <c r="A73" s="138" t="s">
        <v>710</v>
      </c>
      <c r="B73" s="103" t="s">
        <v>734</v>
      </c>
      <c r="C73" s="9" t="s">
        <v>26</v>
      </c>
      <c r="D73" s="120" t="s">
        <v>58</v>
      </c>
      <c r="E73" s="121">
        <v>1400</v>
      </c>
      <c r="F73" s="121">
        <v>300</v>
      </c>
      <c r="G73" s="37">
        <f t="shared" si="0"/>
        <v>420000</v>
      </c>
      <c r="H73" s="96" t="s">
        <v>691</v>
      </c>
    </row>
    <row r="74" spans="1:10" ht="28.5" customHeight="1">
      <c r="A74" s="32">
        <v>24931900</v>
      </c>
      <c r="B74" s="31" t="s">
        <v>418</v>
      </c>
      <c r="C74" s="35" t="s">
        <v>13</v>
      </c>
      <c r="D74" s="35" t="s">
        <v>25</v>
      </c>
      <c r="E74" s="36">
        <v>63000</v>
      </c>
      <c r="F74" s="36">
        <v>2</v>
      </c>
      <c r="G74" s="37">
        <f t="shared" si="0"/>
        <v>126000</v>
      </c>
      <c r="H74" s="53"/>
    </row>
    <row r="75" spans="1:10" ht="28.5" customHeight="1">
      <c r="A75" s="32" t="s">
        <v>163</v>
      </c>
      <c r="B75" s="31" t="s">
        <v>419</v>
      </c>
      <c r="C75" s="35" t="s">
        <v>13</v>
      </c>
      <c r="D75" s="35" t="s">
        <v>25</v>
      </c>
      <c r="E75" s="36">
        <v>16000</v>
      </c>
      <c r="F75" s="36">
        <v>5</v>
      </c>
      <c r="G75" s="37">
        <f t="shared" si="0"/>
        <v>80000</v>
      </c>
      <c r="H75" s="53"/>
    </row>
    <row r="76" spans="1:10" ht="36" customHeight="1">
      <c r="A76" s="32" t="s">
        <v>164</v>
      </c>
      <c r="B76" s="31" t="s">
        <v>420</v>
      </c>
      <c r="C76" s="35" t="s">
        <v>13</v>
      </c>
      <c r="D76" s="35" t="s">
        <v>25</v>
      </c>
      <c r="E76" s="36">
        <v>19600</v>
      </c>
      <c r="F76" s="36">
        <v>5</v>
      </c>
      <c r="G76" s="37">
        <f t="shared" si="0"/>
        <v>98000</v>
      </c>
      <c r="H76" s="53"/>
    </row>
    <row r="77" spans="1:10" ht="27" customHeight="1">
      <c r="A77" s="32" t="s">
        <v>221</v>
      </c>
      <c r="B77" s="31" t="s">
        <v>379</v>
      </c>
      <c r="C77" s="35" t="s">
        <v>13</v>
      </c>
      <c r="D77" s="35" t="s">
        <v>25</v>
      </c>
      <c r="E77" s="36">
        <v>2000</v>
      </c>
      <c r="F77" s="36">
        <v>5</v>
      </c>
      <c r="G77" s="37">
        <f t="shared" si="0"/>
        <v>10000</v>
      </c>
      <c r="H77" s="53"/>
    </row>
    <row r="78" spans="1:10" ht="17.25" customHeight="1">
      <c r="A78" s="32">
        <v>24911200</v>
      </c>
      <c r="B78" s="31" t="s">
        <v>67</v>
      </c>
      <c r="C78" s="35" t="s">
        <v>13</v>
      </c>
      <c r="D78" s="55" t="s">
        <v>51</v>
      </c>
      <c r="E78" s="36">
        <v>1200</v>
      </c>
      <c r="F78" s="56">
        <v>20</v>
      </c>
      <c r="G78" s="37">
        <f t="shared" si="0"/>
        <v>24000</v>
      </c>
      <c r="H78" s="53"/>
    </row>
    <row r="79" spans="1:10" ht="27.75" customHeight="1">
      <c r="A79" s="32">
        <v>24911500</v>
      </c>
      <c r="B79" s="149" t="s">
        <v>778</v>
      </c>
      <c r="C79" s="35" t="s">
        <v>13</v>
      </c>
      <c r="D79" s="55" t="s">
        <v>25</v>
      </c>
      <c r="E79" s="36">
        <v>2000</v>
      </c>
      <c r="F79" s="56">
        <v>30</v>
      </c>
      <c r="G79" s="37">
        <f t="shared" si="0"/>
        <v>60000</v>
      </c>
      <c r="H79" s="53"/>
      <c r="J79" s="58"/>
    </row>
    <row r="80" spans="1:10" ht="25.5" customHeight="1">
      <c r="A80" s="138">
        <v>30121460</v>
      </c>
      <c r="B80" s="162" t="s">
        <v>779</v>
      </c>
      <c r="C80" s="104" t="s">
        <v>26</v>
      </c>
      <c r="D80" s="163" t="s">
        <v>25</v>
      </c>
      <c r="E80" s="105">
        <v>8000</v>
      </c>
      <c r="F80" s="164">
        <v>4</v>
      </c>
      <c r="G80" s="106">
        <f t="shared" si="0"/>
        <v>32000</v>
      </c>
      <c r="H80" s="107" t="s">
        <v>691</v>
      </c>
      <c r="J80" s="58"/>
    </row>
    <row r="81" spans="1:10" ht="25.5" customHeight="1">
      <c r="A81" s="102" t="s">
        <v>224</v>
      </c>
      <c r="B81" s="103" t="s">
        <v>426</v>
      </c>
      <c r="C81" s="104" t="s">
        <v>26</v>
      </c>
      <c r="D81" s="104" t="s">
        <v>25</v>
      </c>
      <c r="E81" s="105">
        <v>100</v>
      </c>
      <c r="F81" s="105">
        <v>25</v>
      </c>
      <c r="G81" s="106">
        <f t="shared" si="0"/>
        <v>2500</v>
      </c>
      <c r="H81" s="107"/>
      <c r="J81" s="58"/>
    </row>
    <row r="82" spans="1:10" ht="24.75" customHeight="1">
      <c r="A82" s="102">
        <v>30192210</v>
      </c>
      <c r="B82" s="103" t="s">
        <v>427</v>
      </c>
      <c r="C82" s="104" t="s">
        <v>26</v>
      </c>
      <c r="D82" s="104" t="s">
        <v>25</v>
      </c>
      <c r="E82" s="105">
        <v>300</v>
      </c>
      <c r="F82" s="105">
        <v>100</v>
      </c>
      <c r="G82" s="106">
        <f t="shared" si="0"/>
        <v>30000</v>
      </c>
      <c r="H82" s="107"/>
      <c r="J82" s="58"/>
    </row>
    <row r="83" spans="1:10" ht="21.75" customHeight="1">
      <c r="A83" s="102">
        <v>30197220</v>
      </c>
      <c r="B83" s="103" t="s">
        <v>429</v>
      </c>
      <c r="C83" s="104" t="s">
        <v>26</v>
      </c>
      <c r="D83" s="104" t="s">
        <v>25</v>
      </c>
      <c r="E83" s="105">
        <v>100</v>
      </c>
      <c r="F83" s="105">
        <v>100</v>
      </c>
      <c r="G83" s="106">
        <f t="shared" si="0"/>
        <v>10000</v>
      </c>
      <c r="H83" s="107"/>
      <c r="J83" s="58"/>
    </row>
    <row r="84" spans="1:10" ht="22.5" customHeight="1">
      <c r="A84" s="102">
        <v>30197621</v>
      </c>
      <c r="B84" s="103" t="s">
        <v>431</v>
      </c>
      <c r="C84" s="104" t="s">
        <v>26</v>
      </c>
      <c r="D84" s="104" t="s">
        <v>51</v>
      </c>
      <c r="E84" s="105">
        <v>6000</v>
      </c>
      <c r="F84" s="105">
        <v>5</v>
      </c>
      <c r="G84" s="106">
        <f t="shared" si="0"/>
        <v>30000</v>
      </c>
      <c r="H84" s="107"/>
      <c r="J84" s="58"/>
    </row>
    <row r="85" spans="1:10" ht="25.5" customHeight="1">
      <c r="A85" s="175" t="s">
        <v>231</v>
      </c>
      <c r="B85" s="176" t="s">
        <v>439</v>
      </c>
      <c r="C85" s="104" t="s">
        <v>26</v>
      </c>
      <c r="D85" s="104" t="s">
        <v>25</v>
      </c>
      <c r="E85" s="105">
        <v>6000</v>
      </c>
      <c r="F85" s="105">
        <v>2</v>
      </c>
      <c r="G85" s="106">
        <f t="shared" si="0"/>
        <v>12000</v>
      </c>
      <c r="H85" s="107"/>
      <c r="J85" s="58"/>
    </row>
    <row r="86" spans="1:10" ht="25.5" customHeight="1">
      <c r="A86" s="177" t="s">
        <v>297</v>
      </c>
      <c r="B86" s="176" t="s">
        <v>440</v>
      </c>
      <c r="C86" s="104" t="s">
        <v>26</v>
      </c>
      <c r="D86" s="104" t="s">
        <v>25</v>
      </c>
      <c r="E86" s="105">
        <v>6000</v>
      </c>
      <c r="F86" s="105">
        <v>2</v>
      </c>
      <c r="G86" s="106">
        <f t="shared" si="0"/>
        <v>12000</v>
      </c>
      <c r="H86" s="107"/>
      <c r="J86" s="58"/>
    </row>
    <row r="87" spans="1:10" ht="23.25" customHeight="1">
      <c r="A87" s="102">
        <v>30197234</v>
      </c>
      <c r="B87" s="103" t="s">
        <v>443</v>
      </c>
      <c r="C87" s="104" t="s">
        <v>26</v>
      </c>
      <c r="D87" s="104" t="s">
        <v>25</v>
      </c>
      <c r="E87" s="105">
        <v>900</v>
      </c>
      <c r="F87" s="105">
        <v>20</v>
      </c>
      <c r="G87" s="106">
        <f t="shared" si="0"/>
        <v>18000</v>
      </c>
      <c r="H87" s="107"/>
      <c r="J87" s="58"/>
    </row>
    <row r="88" spans="1:10" ht="24" customHeight="1">
      <c r="A88" s="102">
        <v>30197235</v>
      </c>
      <c r="B88" s="103" t="s">
        <v>444</v>
      </c>
      <c r="C88" s="104" t="s">
        <v>26</v>
      </c>
      <c r="D88" s="104" t="s">
        <v>25</v>
      </c>
      <c r="E88" s="105">
        <v>350</v>
      </c>
      <c r="F88" s="105">
        <v>100</v>
      </c>
      <c r="G88" s="106">
        <f t="shared" si="0"/>
        <v>35000</v>
      </c>
      <c r="H88" s="107"/>
      <c r="J88" s="58"/>
    </row>
    <row r="89" spans="1:10" ht="22.5" customHeight="1">
      <c r="A89" s="102">
        <v>30197310</v>
      </c>
      <c r="B89" s="103" t="s">
        <v>225</v>
      </c>
      <c r="C89" s="104" t="s">
        <v>26</v>
      </c>
      <c r="D89" s="104" t="s">
        <v>25</v>
      </c>
      <c r="E89" s="105">
        <v>3000</v>
      </c>
      <c r="F89" s="105">
        <v>3</v>
      </c>
      <c r="G89" s="106">
        <f t="shared" si="0"/>
        <v>9000</v>
      </c>
      <c r="H89" s="107"/>
      <c r="J89" s="58"/>
    </row>
    <row r="90" spans="1:10" ht="25.5" customHeight="1">
      <c r="A90" s="102">
        <v>30194100</v>
      </c>
      <c r="B90" s="103" t="s">
        <v>388</v>
      </c>
      <c r="C90" s="104" t="s">
        <v>26</v>
      </c>
      <c r="D90" s="104" t="s">
        <v>25</v>
      </c>
      <c r="E90" s="105">
        <v>5000</v>
      </c>
      <c r="F90" s="105">
        <v>5</v>
      </c>
      <c r="G90" s="106">
        <f t="shared" si="0"/>
        <v>25000</v>
      </c>
      <c r="H90" s="107"/>
      <c r="J90" s="58"/>
    </row>
    <row r="91" spans="1:10" ht="22.5" customHeight="1">
      <c r="A91" s="102">
        <v>37821130</v>
      </c>
      <c r="B91" s="103" t="s">
        <v>315</v>
      </c>
      <c r="C91" s="104" t="s">
        <v>26</v>
      </c>
      <c r="D91" s="104" t="s">
        <v>25</v>
      </c>
      <c r="E91" s="105">
        <v>60</v>
      </c>
      <c r="F91" s="105">
        <v>120</v>
      </c>
      <c r="G91" s="106">
        <f t="shared" si="0"/>
        <v>7200</v>
      </c>
      <c r="H91" s="107"/>
      <c r="J91" s="58"/>
    </row>
    <row r="92" spans="1:10" ht="19.5" customHeight="1">
      <c r="A92" s="88">
        <v>30197332</v>
      </c>
      <c r="B92" s="100" t="s">
        <v>273</v>
      </c>
      <c r="C92" s="95" t="s">
        <v>26</v>
      </c>
      <c r="D92" s="95" t="s">
        <v>25</v>
      </c>
      <c r="E92" s="87">
        <v>420</v>
      </c>
      <c r="F92" s="101">
        <v>10</v>
      </c>
      <c r="G92" s="187">
        <f t="shared" si="0"/>
        <v>4200</v>
      </c>
      <c r="H92" s="99" t="s">
        <v>687</v>
      </c>
      <c r="J92" s="58"/>
    </row>
    <row r="93" spans="1:10" ht="23.25" customHeight="1">
      <c r="A93" s="88">
        <v>30199798</v>
      </c>
      <c r="B93" s="93" t="s">
        <v>834</v>
      </c>
      <c r="C93" s="95" t="s">
        <v>26</v>
      </c>
      <c r="D93" s="95" t="s">
        <v>25</v>
      </c>
      <c r="E93" s="87">
        <v>12487.5</v>
      </c>
      <c r="F93" s="87">
        <v>40</v>
      </c>
      <c r="G93" s="187">
        <f t="shared" si="0"/>
        <v>499500</v>
      </c>
      <c r="H93" s="99" t="s">
        <v>687</v>
      </c>
    </row>
    <row r="94" spans="1:10" ht="19.5" customHeight="1">
      <c r="A94" s="88">
        <v>30197622</v>
      </c>
      <c r="B94" s="93" t="s">
        <v>421</v>
      </c>
      <c r="C94" s="95" t="s">
        <v>26</v>
      </c>
      <c r="D94" s="95" t="s">
        <v>51</v>
      </c>
      <c r="E94" s="87">
        <v>600</v>
      </c>
      <c r="F94" s="87">
        <v>1000</v>
      </c>
      <c r="G94" s="187">
        <f t="shared" si="0"/>
        <v>600000</v>
      </c>
      <c r="H94" s="99" t="s">
        <v>687</v>
      </c>
    </row>
    <row r="95" spans="1:10" ht="20.100000000000001" customHeight="1">
      <c r="A95" s="88">
        <v>30192121</v>
      </c>
      <c r="B95" s="93" t="s">
        <v>52</v>
      </c>
      <c r="C95" s="95" t="s">
        <v>26</v>
      </c>
      <c r="D95" s="95" t="s">
        <v>25</v>
      </c>
      <c r="E95" s="87">
        <v>50.4</v>
      </c>
      <c r="F95" s="87">
        <v>500</v>
      </c>
      <c r="G95" s="187">
        <f t="shared" si="0"/>
        <v>25200</v>
      </c>
      <c r="H95" s="92" t="s">
        <v>687</v>
      </c>
    </row>
    <row r="96" spans="1:10" ht="20.100000000000001" customHeight="1">
      <c r="A96" s="88" t="s">
        <v>209</v>
      </c>
      <c r="B96" s="93" t="s">
        <v>192</v>
      </c>
      <c r="C96" s="95" t="s">
        <v>26</v>
      </c>
      <c r="D96" s="87" t="s">
        <v>25</v>
      </c>
      <c r="E96" s="87">
        <v>382.5</v>
      </c>
      <c r="F96" s="87">
        <v>20</v>
      </c>
      <c r="G96" s="187">
        <f t="shared" ref="G96:G160" si="1">E96*F96</f>
        <v>7650</v>
      </c>
      <c r="H96" s="92" t="s">
        <v>687</v>
      </c>
    </row>
    <row r="97" spans="1:8" ht="20.100000000000001" customHeight="1">
      <c r="A97" s="88" t="s">
        <v>53</v>
      </c>
      <c r="B97" s="93" t="s">
        <v>193</v>
      </c>
      <c r="C97" s="95" t="s">
        <v>26</v>
      </c>
      <c r="D97" s="87" t="s">
        <v>25</v>
      </c>
      <c r="E97" s="87">
        <v>450</v>
      </c>
      <c r="F97" s="87">
        <v>50</v>
      </c>
      <c r="G97" s="187">
        <f t="shared" si="1"/>
        <v>22500</v>
      </c>
      <c r="H97" s="92" t="s">
        <v>687</v>
      </c>
    </row>
    <row r="98" spans="1:8" ht="21" customHeight="1">
      <c r="A98" s="88">
        <v>30192130</v>
      </c>
      <c r="B98" s="93" t="s">
        <v>210</v>
      </c>
      <c r="C98" s="95" t="s">
        <v>26</v>
      </c>
      <c r="D98" s="95" t="s">
        <v>25</v>
      </c>
      <c r="E98" s="87">
        <v>25.5</v>
      </c>
      <c r="F98" s="87">
        <v>100</v>
      </c>
      <c r="G98" s="187">
        <f t="shared" si="1"/>
        <v>2550</v>
      </c>
      <c r="H98" s="92" t="s">
        <v>687</v>
      </c>
    </row>
    <row r="99" spans="1:8" ht="34.5" customHeight="1">
      <c r="A99" s="88">
        <v>30192136</v>
      </c>
      <c r="B99" s="93" t="s">
        <v>422</v>
      </c>
      <c r="C99" s="95" t="s">
        <v>26</v>
      </c>
      <c r="D99" s="95" t="s">
        <v>25</v>
      </c>
      <c r="E99" s="87">
        <v>150</v>
      </c>
      <c r="F99" s="87">
        <v>10</v>
      </c>
      <c r="G99" s="187">
        <f t="shared" si="1"/>
        <v>1500</v>
      </c>
      <c r="H99" s="92" t="s">
        <v>687</v>
      </c>
    </row>
    <row r="100" spans="1:8" ht="25.5" customHeight="1">
      <c r="A100" s="88">
        <v>30192135</v>
      </c>
      <c r="B100" s="93" t="s">
        <v>423</v>
      </c>
      <c r="C100" s="95" t="s">
        <v>26</v>
      </c>
      <c r="D100" s="95" t="s">
        <v>54</v>
      </c>
      <c r="E100" s="87">
        <v>51</v>
      </c>
      <c r="F100" s="87">
        <v>50</v>
      </c>
      <c r="G100" s="187">
        <f t="shared" si="1"/>
        <v>2550</v>
      </c>
      <c r="H100" s="92" t="s">
        <v>687</v>
      </c>
    </row>
    <row r="101" spans="1:8" ht="28.5" customHeight="1">
      <c r="A101" s="88">
        <v>30192220</v>
      </c>
      <c r="B101" s="93" t="s">
        <v>428</v>
      </c>
      <c r="C101" s="95" t="s">
        <v>26</v>
      </c>
      <c r="D101" s="95" t="s">
        <v>25</v>
      </c>
      <c r="E101" s="87">
        <v>70.5</v>
      </c>
      <c r="F101" s="87">
        <v>100</v>
      </c>
      <c r="G101" s="187">
        <f t="shared" si="1"/>
        <v>7050</v>
      </c>
      <c r="H101" s="92" t="s">
        <v>687</v>
      </c>
    </row>
    <row r="102" spans="1:8" ht="30.75" customHeight="1">
      <c r="A102" s="88">
        <v>30192125</v>
      </c>
      <c r="B102" s="93" t="s">
        <v>134</v>
      </c>
      <c r="C102" s="95" t="s">
        <v>26</v>
      </c>
      <c r="D102" s="95" t="s">
        <v>25</v>
      </c>
      <c r="E102" s="87">
        <v>111</v>
      </c>
      <c r="F102" s="87">
        <v>50</v>
      </c>
      <c r="G102" s="187">
        <f t="shared" si="1"/>
        <v>5550</v>
      </c>
      <c r="H102" s="92" t="s">
        <v>687</v>
      </c>
    </row>
    <row r="103" spans="1:8" ht="30.75" customHeight="1">
      <c r="A103" s="138" t="s">
        <v>774</v>
      </c>
      <c r="B103" s="103" t="s">
        <v>134</v>
      </c>
      <c r="C103" s="104" t="s">
        <v>26</v>
      </c>
      <c r="D103" s="104" t="s">
        <v>25</v>
      </c>
      <c r="E103" s="105">
        <v>120</v>
      </c>
      <c r="F103" s="105">
        <v>200</v>
      </c>
      <c r="G103" s="37">
        <f t="shared" si="1"/>
        <v>24000</v>
      </c>
      <c r="H103" s="92" t="s">
        <v>691</v>
      </c>
    </row>
    <row r="104" spans="1:8" ht="17.25" customHeight="1">
      <c r="A104" s="88">
        <v>30192720</v>
      </c>
      <c r="B104" s="93" t="s">
        <v>133</v>
      </c>
      <c r="C104" s="95" t="s">
        <v>26</v>
      </c>
      <c r="D104" s="95" t="s">
        <v>25</v>
      </c>
      <c r="E104" s="87">
        <v>80</v>
      </c>
      <c r="F104" s="87">
        <v>30</v>
      </c>
      <c r="G104" s="187">
        <f t="shared" si="1"/>
        <v>2400</v>
      </c>
      <c r="H104" s="92"/>
    </row>
    <row r="105" spans="1:8" ht="22.5" customHeight="1">
      <c r="A105" s="88">
        <v>30199232</v>
      </c>
      <c r="B105" s="93" t="s">
        <v>384</v>
      </c>
      <c r="C105" s="95" t="s">
        <v>26</v>
      </c>
      <c r="D105" s="95" t="s">
        <v>25</v>
      </c>
      <c r="E105" s="87">
        <v>30</v>
      </c>
      <c r="F105" s="87">
        <v>400</v>
      </c>
      <c r="G105" s="187">
        <f t="shared" si="1"/>
        <v>12000</v>
      </c>
      <c r="H105" s="92" t="s">
        <v>687</v>
      </c>
    </row>
    <row r="106" spans="1:8" ht="24.75" customHeight="1">
      <c r="A106" s="88">
        <v>30199230</v>
      </c>
      <c r="B106" s="93" t="s">
        <v>385</v>
      </c>
      <c r="C106" s="95" t="s">
        <v>26</v>
      </c>
      <c r="D106" s="95" t="s">
        <v>25</v>
      </c>
      <c r="E106" s="87">
        <v>20</v>
      </c>
      <c r="F106" s="87">
        <v>600</v>
      </c>
      <c r="G106" s="187">
        <f t="shared" si="1"/>
        <v>12000</v>
      </c>
      <c r="H106" s="92" t="s">
        <v>687</v>
      </c>
    </row>
    <row r="107" spans="1:8" ht="27" customHeight="1">
      <c r="A107" s="88">
        <v>30199238</v>
      </c>
      <c r="B107" s="93" t="s">
        <v>386</v>
      </c>
      <c r="C107" s="95" t="s">
        <v>26</v>
      </c>
      <c r="D107" s="95" t="s">
        <v>25</v>
      </c>
      <c r="E107" s="87">
        <v>10</v>
      </c>
      <c r="F107" s="87">
        <v>600</v>
      </c>
      <c r="G107" s="187">
        <f t="shared" si="1"/>
        <v>6000</v>
      </c>
      <c r="H107" s="92" t="s">
        <v>687</v>
      </c>
    </row>
    <row r="108" spans="1:8" ht="25.5" customHeight="1">
      <c r="A108" s="88">
        <v>30197321</v>
      </c>
      <c r="B108" s="93" t="s">
        <v>432</v>
      </c>
      <c r="C108" s="95" t="s">
        <v>26</v>
      </c>
      <c r="D108" s="95" t="s">
        <v>25</v>
      </c>
      <c r="E108" s="87">
        <v>359</v>
      </c>
      <c r="F108" s="87">
        <v>30</v>
      </c>
      <c r="G108" s="187">
        <f t="shared" si="1"/>
        <v>10770</v>
      </c>
      <c r="H108" s="92" t="s">
        <v>687</v>
      </c>
    </row>
    <row r="109" spans="1:8" ht="21" customHeight="1">
      <c r="A109" s="88">
        <v>30197322</v>
      </c>
      <c r="B109" s="93" t="s">
        <v>433</v>
      </c>
      <c r="C109" s="95" t="s">
        <v>26</v>
      </c>
      <c r="D109" s="95" t="s">
        <v>25</v>
      </c>
      <c r="E109" s="87">
        <v>900</v>
      </c>
      <c r="F109" s="87">
        <v>20</v>
      </c>
      <c r="G109" s="187">
        <f t="shared" si="1"/>
        <v>18000</v>
      </c>
      <c r="H109" s="92" t="s">
        <v>687</v>
      </c>
    </row>
    <row r="110" spans="1:8" ht="18" customHeight="1">
      <c r="A110" s="138" t="s">
        <v>775</v>
      </c>
      <c r="B110" s="103" t="s">
        <v>433</v>
      </c>
      <c r="C110" s="104" t="s">
        <v>26</v>
      </c>
      <c r="D110" s="104" t="s">
        <v>25</v>
      </c>
      <c r="E110" s="105">
        <v>1000</v>
      </c>
      <c r="F110" s="105">
        <v>10</v>
      </c>
      <c r="G110" s="37">
        <f t="shared" si="1"/>
        <v>10000</v>
      </c>
      <c r="H110" s="148" t="s">
        <v>691</v>
      </c>
    </row>
    <row r="111" spans="1:8" ht="33.75" customHeight="1">
      <c r="A111" s="138">
        <v>30197323</v>
      </c>
      <c r="B111" s="103" t="s">
        <v>821</v>
      </c>
      <c r="C111" s="104" t="s">
        <v>26</v>
      </c>
      <c r="D111" s="104" t="s">
        <v>25</v>
      </c>
      <c r="E111" s="105">
        <v>16000</v>
      </c>
      <c r="F111" s="105">
        <v>1</v>
      </c>
      <c r="G111" s="37">
        <f t="shared" si="1"/>
        <v>16000</v>
      </c>
      <c r="H111" s="148" t="s">
        <v>691</v>
      </c>
    </row>
    <row r="112" spans="1:8" ht="27.75" customHeight="1">
      <c r="A112" s="88">
        <v>30197111</v>
      </c>
      <c r="B112" s="93" t="s">
        <v>328</v>
      </c>
      <c r="C112" s="95" t="s">
        <v>26</v>
      </c>
      <c r="D112" s="95" t="s">
        <v>54</v>
      </c>
      <c r="E112" s="87">
        <v>81</v>
      </c>
      <c r="F112" s="87">
        <v>50</v>
      </c>
      <c r="G112" s="187">
        <f t="shared" si="1"/>
        <v>4050</v>
      </c>
      <c r="H112" s="92" t="s">
        <v>687</v>
      </c>
    </row>
    <row r="113" spans="1:12" ht="28.15" customHeight="1">
      <c r="A113" s="88">
        <v>30197112</v>
      </c>
      <c r="B113" s="93" t="s">
        <v>329</v>
      </c>
      <c r="C113" s="95" t="s">
        <v>26</v>
      </c>
      <c r="D113" s="95" t="s">
        <v>54</v>
      </c>
      <c r="E113" s="87">
        <v>96</v>
      </c>
      <c r="F113" s="87">
        <v>100</v>
      </c>
      <c r="G113" s="187">
        <f t="shared" si="1"/>
        <v>9600</v>
      </c>
      <c r="H113" s="92" t="s">
        <v>687</v>
      </c>
    </row>
    <row r="114" spans="1:12" ht="28.15" customHeight="1">
      <c r="A114" s="138" t="s">
        <v>776</v>
      </c>
      <c r="B114" s="103" t="s">
        <v>329</v>
      </c>
      <c r="C114" s="104" t="s">
        <v>26</v>
      </c>
      <c r="D114" s="104" t="s">
        <v>54</v>
      </c>
      <c r="E114" s="105">
        <v>110</v>
      </c>
      <c r="F114" s="105">
        <v>100</v>
      </c>
      <c r="G114" s="37">
        <f t="shared" si="1"/>
        <v>11000</v>
      </c>
      <c r="H114" s="148" t="s">
        <v>777</v>
      </c>
    </row>
    <row r="115" spans="1:12" ht="26.25" customHeight="1">
      <c r="A115" s="88">
        <v>30197100</v>
      </c>
      <c r="B115" s="93" t="s">
        <v>330</v>
      </c>
      <c r="C115" s="95" t="s">
        <v>26</v>
      </c>
      <c r="D115" s="95" t="s">
        <v>54</v>
      </c>
      <c r="E115" s="87">
        <v>600</v>
      </c>
      <c r="F115" s="87">
        <v>20</v>
      </c>
      <c r="G115" s="187">
        <f t="shared" si="1"/>
        <v>12000</v>
      </c>
      <c r="H115" s="92" t="s">
        <v>687</v>
      </c>
    </row>
    <row r="116" spans="1:12" ht="26.25" customHeight="1">
      <c r="A116" s="138" t="s">
        <v>822</v>
      </c>
      <c r="B116" s="103" t="s">
        <v>330</v>
      </c>
      <c r="C116" s="95" t="s">
        <v>26</v>
      </c>
      <c r="D116" s="95" t="s">
        <v>54</v>
      </c>
      <c r="E116" s="105">
        <v>700</v>
      </c>
      <c r="F116" s="105">
        <v>10</v>
      </c>
      <c r="G116" s="37">
        <f t="shared" si="1"/>
        <v>7000</v>
      </c>
      <c r="H116" s="148" t="s">
        <v>777</v>
      </c>
    </row>
    <row r="117" spans="1:12" ht="28.5" customHeight="1">
      <c r="A117" s="88" t="s">
        <v>331</v>
      </c>
      <c r="B117" s="93" t="s">
        <v>434</v>
      </c>
      <c r="C117" s="95" t="s">
        <v>26</v>
      </c>
      <c r="D117" s="95" t="s">
        <v>25</v>
      </c>
      <c r="E117" s="87">
        <v>150</v>
      </c>
      <c r="F117" s="87">
        <v>50</v>
      </c>
      <c r="G117" s="187">
        <f t="shared" si="1"/>
        <v>7500</v>
      </c>
      <c r="H117" s="92" t="s">
        <v>687</v>
      </c>
      <c r="I117" s="60"/>
      <c r="J117" s="60"/>
      <c r="K117" s="60"/>
      <c r="L117" s="60"/>
    </row>
    <row r="118" spans="1:12" ht="28.5" customHeight="1">
      <c r="A118" s="88" t="s">
        <v>332</v>
      </c>
      <c r="B118" s="93" t="s">
        <v>435</v>
      </c>
      <c r="C118" s="95" t="s">
        <v>26</v>
      </c>
      <c r="D118" s="95" t="s">
        <v>25</v>
      </c>
      <c r="E118" s="87">
        <v>120</v>
      </c>
      <c r="F118" s="87">
        <v>50</v>
      </c>
      <c r="G118" s="187">
        <f t="shared" si="1"/>
        <v>6000</v>
      </c>
      <c r="H118" s="92" t="s">
        <v>687</v>
      </c>
      <c r="I118" s="60"/>
      <c r="J118" s="60"/>
      <c r="K118" s="60"/>
      <c r="L118" s="60"/>
    </row>
    <row r="119" spans="1:12" ht="18.75" customHeight="1">
      <c r="A119" s="88">
        <v>30192100</v>
      </c>
      <c r="B119" s="93" t="s">
        <v>135</v>
      </c>
      <c r="C119" s="95" t="s">
        <v>26</v>
      </c>
      <c r="D119" s="95" t="s">
        <v>25</v>
      </c>
      <c r="E119" s="87">
        <v>51</v>
      </c>
      <c r="F119" s="87">
        <v>100</v>
      </c>
      <c r="G119" s="187">
        <f t="shared" si="1"/>
        <v>5100</v>
      </c>
      <c r="H119" s="92" t="s">
        <v>687</v>
      </c>
    </row>
    <row r="120" spans="1:12" ht="32.25" customHeight="1">
      <c r="A120" s="88">
        <v>30199420</v>
      </c>
      <c r="B120" s="93" t="s">
        <v>436</v>
      </c>
      <c r="C120" s="95" t="s">
        <v>26</v>
      </c>
      <c r="D120" s="95" t="s">
        <v>25</v>
      </c>
      <c r="E120" s="87">
        <v>111</v>
      </c>
      <c r="F120" s="87">
        <v>50</v>
      </c>
      <c r="G120" s="187">
        <f t="shared" si="1"/>
        <v>5550</v>
      </c>
      <c r="H120" s="92" t="s">
        <v>687</v>
      </c>
    </row>
    <row r="121" spans="1:12" ht="27.75" customHeight="1">
      <c r="A121" s="108">
        <v>30199430</v>
      </c>
      <c r="B121" s="109" t="s">
        <v>141</v>
      </c>
      <c r="C121" s="95" t="s">
        <v>26</v>
      </c>
      <c r="D121" s="95" t="s">
        <v>25</v>
      </c>
      <c r="E121" s="87">
        <v>501</v>
      </c>
      <c r="F121" s="87">
        <v>50</v>
      </c>
      <c r="G121" s="187">
        <f t="shared" si="1"/>
        <v>25050</v>
      </c>
      <c r="H121" s="92" t="s">
        <v>687</v>
      </c>
    </row>
    <row r="122" spans="1:12" ht="27" customHeight="1">
      <c r="A122" s="110">
        <v>30197120</v>
      </c>
      <c r="B122" s="109" t="s">
        <v>437</v>
      </c>
      <c r="C122" s="95" t="s">
        <v>26</v>
      </c>
      <c r="D122" s="95" t="s">
        <v>54</v>
      </c>
      <c r="E122" s="87">
        <v>250</v>
      </c>
      <c r="F122" s="87">
        <v>30</v>
      </c>
      <c r="G122" s="187">
        <f t="shared" si="1"/>
        <v>7500</v>
      </c>
      <c r="H122" s="92" t="s">
        <v>687</v>
      </c>
    </row>
    <row r="123" spans="1:12" ht="28.5" customHeight="1">
      <c r="A123" s="110" t="s">
        <v>230</v>
      </c>
      <c r="B123" s="109" t="s">
        <v>438</v>
      </c>
      <c r="C123" s="95" t="s">
        <v>26</v>
      </c>
      <c r="D123" s="95" t="s">
        <v>25</v>
      </c>
      <c r="E123" s="87">
        <v>360</v>
      </c>
      <c r="F123" s="87">
        <v>5</v>
      </c>
      <c r="G123" s="187">
        <f t="shared" si="1"/>
        <v>1800</v>
      </c>
      <c r="H123" s="92" t="s">
        <v>687</v>
      </c>
    </row>
    <row r="124" spans="1:12" ht="24" customHeight="1">
      <c r="A124" s="108">
        <v>30192114</v>
      </c>
      <c r="B124" s="93" t="s">
        <v>333</v>
      </c>
      <c r="C124" s="95" t="s">
        <v>26</v>
      </c>
      <c r="D124" s="95" t="s">
        <v>25</v>
      </c>
      <c r="E124" s="87">
        <v>1200</v>
      </c>
      <c r="F124" s="87">
        <v>5</v>
      </c>
      <c r="G124" s="187">
        <f t="shared" si="1"/>
        <v>6000</v>
      </c>
      <c r="H124" s="92" t="s">
        <v>687</v>
      </c>
    </row>
    <row r="125" spans="1:12" ht="20.100000000000001" customHeight="1">
      <c r="A125" s="110">
        <v>30192160</v>
      </c>
      <c r="B125" s="93" t="s">
        <v>55</v>
      </c>
      <c r="C125" s="95" t="s">
        <v>26</v>
      </c>
      <c r="D125" s="95" t="s">
        <v>25</v>
      </c>
      <c r="E125" s="87">
        <v>120</v>
      </c>
      <c r="F125" s="87">
        <v>100</v>
      </c>
      <c r="G125" s="187">
        <f t="shared" si="1"/>
        <v>12000</v>
      </c>
      <c r="H125" s="92" t="s">
        <v>687</v>
      </c>
    </row>
    <row r="126" spans="1:12" ht="29.25" customHeight="1">
      <c r="A126" s="88">
        <v>30216400</v>
      </c>
      <c r="B126" s="93" t="s">
        <v>447</v>
      </c>
      <c r="C126" s="95" t="s">
        <v>26</v>
      </c>
      <c r="D126" s="95" t="s">
        <v>25</v>
      </c>
      <c r="E126" s="87">
        <v>4800</v>
      </c>
      <c r="F126" s="87">
        <v>4</v>
      </c>
      <c r="G126" s="187">
        <f t="shared" si="1"/>
        <v>19200</v>
      </c>
      <c r="H126" s="99" t="s">
        <v>687</v>
      </c>
    </row>
    <row r="127" spans="1:12" ht="25.5" customHeight="1">
      <c r="A127" s="88" t="s">
        <v>161</v>
      </c>
      <c r="B127" s="93" t="s">
        <v>448</v>
      </c>
      <c r="C127" s="95" t="s">
        <v>26</v>
      </c>
      <c r="D127" s="95" t="s">
        <v>25</v>
      </c>
      <c r="E127" s="87">
        <v>219994.29</v>
      </c>
      <c r="F127" s="87">
        <v>35</v>
      </c>
      <c r="G127" s="187">
        <f t="shared" si="1"/>
        <v>7699800.1500000004</v>
      </c>
      <c r="H127" s="99" t="s">
        <v>687</v>
      </c>
    </row>
    <row r="128" spans="1:12" ht="25.5" customHeight="1">
      <c r="A128" s="88" t="s">
        <v>239</v>
      </c>
      <c r="B128" s="93" t="s">
        <v>449</v>
      </c>
      <c r="C128" s="95" t="s">
        <v>26</v>
      </c>
      <c r="D128" s="95" t="s">
        <v>25</v>
      </c>
      <c r="E128" s="87">
        <v>265900</v>
      </c>
      <c r="F128" s="87">
        <v>6</v>
      </c>
      <c r="G128" s="187">
        <f t="shared" si="1"/>
        <v>1595400</v>
      </c>
      <c r="H128" s="99" t="s">
        <v>687</v>
      </c>
      <c r="I128" s="60"/>
    </row>
    <row r="129" spans="1:9" ht="25.5" customHeight="1">
      <c r="A129" s="88">
        <v>30211200</v>
      </c>
      <c r="B129" s="93" t="s">
        <v>450</v>
      </c>
      <c r="C129" s="95" t="s">
        <v>26</v>
      </c>
      <c r="D129" s="95" t="s">
        <v>25</v>
      </c>
      <c r="E129" s="87">
        <v>585000</v>
      </c>
      <c r="F129" s="87">
        <v>1</v>
      </c>
      <c r="G129" s="187">
        <f t="shared" si="1"/>
        <v>585000</v>
      </c>
      <c r="H129" s="99" t="s">
        <v>687</v>
      </c>
    </row>
    <row r="130" spans="1:9" ht="28.5" customHeight="1">
      <c r="A130" s="88">
        <v>30237412</v>
      </c>
      <c r="B130" s="93" t="s">
        <v>453</v>
      </c>
      <c r="C130" s="95" t="s">
        <v>26</v>
      </c>
      <c r="D130" s="95" t="s">
        <v>25</v>
      </c>
      <c r="E130" s="87">
        <v>3000</v>
      </c>
      <c r="F130" s="87">
        <v>10</v>
      </c>
      <c r="G130" s="187">
        <f t="shared" si="1"/>
        <v>30000</v>
      </c>
      <c r="H130" s="92" t="s">
        <v>687</v>
      </c>
    </row>
    <row r="131" spans="1:9" ht="19.5" customHeight="1">
      <c r="A131" s="88">
        <v>30232130</v>
      </c>
      <c r="B131" s="93" t="s">
        <v>454</v>
      </c>
      <c r="C131" s="95" t="s">
        <v>26</v>
      </c>
      <c r="D131" s="95" t="s">
        <v>25</v>
      </c>
      <c r="E131" s="87">
        <v>163200</v>
      </c>
      <c r="F131" s="87">
        <v>1</v>
      </c>
      <c r="G131" s="187">
        <f t="shared" si="1"/>
        <v>163200</v>
      </c>
      <c r="H131" s="92" t="s">
        <v>687</v>
      </c>
    </row>
    <row r="132" spans="1:9" ht="20.100000000000001" customHeight="1">
      <c r="A132" s="88">
        <v>30232110</v>
      </c>
      <c r="B132" s="93" t="s">
        <v>118</v>
      </c>
      <c r="C132" s="95" t="s">
        <v>26</v>
      </c>
      <c r="D132" s="95" t="s">
        <v>25</v>
      </c>
      <c r="E132" s="87">
        <v>45000</v>
      </c>
      <c r="F132" s="87">
        <v>4</v>
      </c>
      <c r="G132" s="187">
        <f t="shared" si="1"/>
        <v>180000</v>
      </c>
      <c r="H132" s="92" t="s">
        <v>687</v>
      </c>
    </row>
    <row r="133" spans="1:9" ht="17.25" customHeight="1">
      <c r="A133" s="88">
        <v>30234650</v>
      </c>
      <c r="B133" s="93" t="s">
        <v>455</v>
      </c>
      <c r="C133" s="95" t="s">
        <v>26</v>
      </c>
      <c r="D133" s="95" t="s">
        <v>25</v>
      </c>
      <c r="E133" s="87">
        <v>3900</v>
      </c>
      <c r="F133" s="87">
        <v>5</v>
      </c>
      <c r="G133" s="187">
        <f t="shared" si="1"/>
        <v>19500</v>
      </c>
      <c r="H133" s="92" t="s">
        <v>687</v>
      </c>
    </row>
    <row r="134" spans="1:9" ht="21" customHeight="1">
      <c r="A134" s="88">
        <v>30234630</v>
      </c>
      <c r="B134" s="93" t="s">
        <v>456</v>
      </c>
      <c r="C134" s="95" t="s">
        <v>26</v>
      </c>
      <c r="D134" s="95" t="s">
        <v>25</v>
      </c>
      <c r="E134" s="87">
        <v>3450</v>
      </c>
      <c r="F134" s="87">
        <v>5</v>
      </c>
      <c r="G134" s="187">
        <f t="shared" si="1"/>
        <v>17250</v>
      </c>
      <c r="H134" s="92" t="s">
        <v>687</v>
      </c>
      <c r="I134" s="53"/>
    </row>
    <row r="135" spans="1:9" ht="31.5" customHeight="1">
      <c r="A135" s="88" t="s">
        <v>251</v>
      </c>
      <c r="B135" s="93" t="s">
        <v>457</v>
      </c>
      <c r="C135" s="95" t="s">
        <v>26</v>
      </c>
      <c r="D135" s="95" t="s">
        <v>25</v>
      </c>
      <c r="E135" s="87">
        <v>36000</v>
      </c>
      <c r="F135" s="87">
        <v>1</v>
      </c>
      <c r="G135" s="187">
        <f t="shared" si="1"/>
        <v>36000</v>
      </c>
      <c r="H135" s="92" t="s">
        <v>687</v>
      </c>
    </row>
    <row r="136" spans="1:9" ht="28.5" customHeight="1">
      <c r="A136" s="88" t="s">
        <v>252</v>
      </c>
      <c r="B136" s="93" t="s">
        <v>390</v>
      </c>
      <c r="C136" s="95" t="s">
        <v>26</v>
      </c>
      <c r="D136" s="95" t="s">
        <v>25</v>
      </c>
      <c r="E136" s="87">
        <v>47400</v>
      </c>
      <c r="F136" s="87">
        <v>3</v>
      </c>
      <c r="G136" s="187">
        <f t="shared" si="1"/>
        <v>142200</v>
      </c>
      <c r="H136" s="92" t="s">
        <v>687</v>
      </c>
    </row>
    <row r="137" spans="1:9" ht="39.6" customHeight="1">
      <c r="A137" s="88">
        <v>30237100</v>
      </c>
      <c r="B137" s="93" t="s">
        <v>458</v>
      </c>
      <c r="C137" s="95" t="s">
        <v>26</v>
      </c>
      <c r="D137" s="95" t="s">
        <v>25</v>
      </c>
      <c r="E137" s="87">
        <v>30000</v>
      </c>
      <c r="F137" s="87">
        <v>1</v>
      </c>
      <c r="G137" s="187">
        <f t="shared" si="1"/>
        <v>30000</v>
      </c>
      <c r="H137" s="92" t="s">
        <v>687</v>
      </c>
    </row>
    <row r="138" spans="1:9" ht="27" customHeight="1">
      <c r="A138" s="34">
        <v>31151120</v>
      </c>
      <c r="B138" s="31" t="s">
        <v>459</v>
      </c>
      <c r="C138" s="35" t="s">
        <v>13</v>
      </c>
      <c r="D138" s="35" t="s">
        <v>25</v>
      </c>
      <c r="E138" s="36">
        <v>25000</v>
      </c>
      <c r="F138" s="36">
        <v>20</v>
      </c>
      <c r="G138" s="37">
        <f t="shared" si="1"/>
        <v>500000</v>
      </c>
      <c r="H138" s="53"/>
    </row>
    <row r="139" spans="1:9" ht="30" customHeight="1">
      <c r="A139" s="32" t="s">
        <v>281</v>
      </c>
      <c r="B139" s="31" t="s">
        <v>460</v>
      </c>
      <c r="C139" s="35" t="s">
        <v>13</v>
      </c>
      <c r="D139" s="48" t="s">
        <v>25</v>
      </c>
      <c r="E139" s="36">
        <v>5000</v>
      </c>
      <c r="F139" s="36">
        <v>1</v>
      </c>
      <c r="G139" s="37">
        <f t="shared" si="1"/>
        <v>5000</v>
      </c>
      <c r="H139" s="53"/>
    </row>
    <row r="140" spans="1:9" ht="33.75" customHeight="1">
      <c r="A140" s="32" t="s">
        <v>282</v>
      </c>
      <c r="B140" s="31" t="s">
        <v>461</v>
      </c>
      <c r="C140" s="35" t="s">
        <v>13</v>
      </c>
      <c r="D140" s="48" t="s">
        <v>25</v>
      </c>
      <c r="E140" s="36">
        <v>29000</v>
      </c>
      <c r="F140" s="36">
        <v>1</v>
      </c>
      <c r="G140" s="37">
        <f t="shared" si="1"/>
        <v>29000</v>
      </c>
      <c r="H140" s="53"/>
    </row>
    <row r="141" spans="1:9" ht="27" customHeight="1">
      <c r="A141" s="32" t="s">
        <v>286</v>
      </c>
      <c r="B141" s="31" t="s">
        <v>462</v>
      </c>
      <c r="C141" s="35" t="s">
        <v>13</v>
      </c>
      <c r="D141" s="48" t="s">
        <v>25</v>
      </c>
      <c r="E141" s="36">
        <v>35000</v>
      </c>
      <c r="F141" s="36">
        <v>1</v>
      </c>
      <c r="G141" s="37">
        <f t="shared" si="1"/>
        <v>35000</v>
      </c>
      <c r="H141" s="53"/>
    </row>
    <row r="142" spans="1:9" ht="28.5" customHeight="1">
      <c r="A142" s="32" t="s">
        <v>211</v>
      </c>
      <c r="B142" s="61" t="s">
        <v>464</v>
      </c>
      <c r="C142" s="35" t="s">
        <v>13</v>
      </c>
      <c r="D142" s="38" t="s">
        <v>25</v>
      </c>
      <c r="E142" s="38">
        <v>9000</v>
      </c>
      <c r="F142" s="38">
        <v>4</v>
      </c>
      <c r="G142" s="37">
        <f t="shared" si="1"/>
        <v>36000</v>
      </c>
      <c r="H142" s="53"/>
    </row>
    <row r="143" spans="1:9" ht="27.75" customHeight="1">
      <c r="A143" s="32" t="s">
        <v>212</v>
      </c>
      <c r="B143" s="61" t="s">
        <v>465</v>
      </c>
      <c r="C143" s="35" t="s">
        <v>13</v>
      </c>
      <c r="D143" s="38" t="s">
        <v>25</v>
      </c>
      <c r="E143" s="38">
        <v>11000</v>
      </c>
      <c r="F143" s="38">
        <v>4</v>
      </c>
      <c r="G143" s="37">
        <f t="shared" si="1"/>
        <v>44000</v>
      </c>
      <c r="H143" s="53"/>
    </row>
    <row r="144" spans="1:9" ht="33.75" customHeight="1">
      <c r="A144" s="32">
        <v>31211370</v>
      </c>
      <c r="B144" s="61" t="s">
        <v>291</v>
      </c>
      <c r="C144" s="35" t="s">
        <v>13</v>
      </c>
      <c r="D144" s="38" t="s">
        <v>25</v>
      </c>
      <c r="E144" s="38">
        <v>7500</v>
      </c>
      <c r="F144" s="38">
        <v>2</v>
      </c>
      <c r="G144" s="37">
        <f t="shared" si="1"/>
        <v>15000</v>
      </c>
      <c r="H144" s="53"/>
    </row>
    <row r="145" spans="1:8" ht="27" customHeight="1">
      <c r="A145" s="32">
        <v>31211440</v>
      </c>
      <c r="B145" s="31" t="s">
        <v>466</v>
      </c>
      <c r="C145" s="35" t="s">
        <v>13</v>
      </c>
      <c r="D145" s="38" t="s">
        <v>25</v>
      </c>
      <c r="E145" s="36">
        <v>140000</v>
      </c>
      <c r="F145" s="36">
        <v>3</v>
      </c>
      <c r="G145" s="37">
        <f t="shared" si="1"/>
        <v>420000</v>
      </c>
      <c r="H145" s="53"/>
    </row>
    <row r="146" spans="1:8" ht="27" customHeight="1">
      <c r="A146" s="32">
        <v>31211360</v>
      </c>
      <c r="B146" s="31" t="s">
        <v>287</v>
      </c>
      <c r="C146" s="35" t="s">
        <v>13</v>
      </c>
      <c r="D146" s="38" t="s">
        <v>25</v>
      </c>
      <c r="E146" s="36">
        <v>6000</v>
      </c>
      <c r="F146" s="36">
        <v>1</v>
      </c>
      <c r="G146" s="37">
        <f t="shared" si="1"/>
        <v>6000</v>
      </c>
      <c r="H146" s="53"/>
    </row>
    <row r="147" spans="1:8" ht="32.25" customHeight="1">
      <c r="A147" s="34">
        <v>31341400</v>
      </c>
      <c r="B147" s="31" t="s">
        <v>467</v>
      </c>
      <c r="C147" s="35" t="s">
        <v>13</v>
      </c>
      <c r="D147" s="35" t="s">
        <v>25</v>
      </c>
      <c r="E147" s="36">
        <v>2500</v>
      </c>
      <c r="F147" s="36">
        <v>150</v>
      </c>
      <c r="G147" s="37">
        <f t="shared" si="1"/>
        <v>375000</v>
      </c>
      <c r="H147" s="53"/>
    </row>
    <row r="148" spans="1:8" ht="28.5" customHeight="1">
      <c r="A148" s="34" t="s">
        <v>244</v>
      </c>
      <c r="B148" s="31" t="s">
        <v>139</v>
      </c>
      <c r="C148" s="35" t="s">
        <v>13</v>
      </c>
      <c r="D148" s="35" t="s">
        <v>25</v>
      </c>
      <c r="E148" s="36">
        <v>20000</v>
      </c>
      <c r="F148" s="36">
        <v>5</v>
      </c>
      <c r="G148" s="37">
        <f t="shared" si="1"/>
        <v>100000</v>
      </c>
      <c r="H148" s="53"/>
    </row>
    <row r="149" spans="1:8" ht="29.25" customHeight="1">
      <c r="A149" s="34" t="s">
        <v>243</v>
      </c>
      <c r="B149" s="62" t="s">
        <v>68</v>
      </c>
      <c r="C149" s="35" t="s">
        <v>13</v>
      </c>
      <c r="D149" s="48" t="s">
        <v>25</v>
      </c>
      <c r="E149" s="36">
        <v>5000</v>
      </c>
      <c r="F149" s="63">
        <v>8</v>
      </c>
      <c r="G149" s="37">
        <f t="shared" si="1"/>
        <v>40000</v>
      </c>
      <c r="H149" s="53"/>
    </row>
    <row r="150" spans="1:8" ht="28.5" customHeight="1">
      <c r="A150" s="34" t="s">
        <v>245</v>
      </c>
      <c r="B150" s="62" t="s">
        <v>468</v>
      </c>
      <c r="C150" s="35" t="s">
        <v>13</v>
      </c>
      <c r="D150" s="48" t="s">
        <v>25</v>
      </c>
      <c r="E150" s="36">
        <v>1700</v>
      </c>
      <c r="F150" s="63">
        <v>4</v>
      </c>
      <c r="G150" s="37">
        <f t="shared" si="1"/>
        <v>6800</v>
      </c>
      <c r="H150" s="53"/>
    </row>
    <row r="151" spans="1:8" ht="28.5" customHeight="1">
      <c r="A151" s="139" t="s">
        <v>869</v>
      </c>
      <c r="B151" s="188" t="s">
        <v>870</v>
      </c>
      <c r="C151" s="126" t="s">
        <v>13</v>
      </c>
      <c r="D151" s="189" t="s">
        <v>25</v>
      </c>
      <c r="E151" s="127">
        <v>500</v>
      </c>
      <c r="F151" s="190">
        <v>50</v>
      </c>
      <c r="G151" s="12">
        <f t="shared" si="1"/>
        <v>25000</v>
      </c>
      <c r="H151" s="53" t="s">
        <v>691</v>
      </c>
    </row>
    <row r="152" spans="1:8" ht="26.25" customHeight="1">
      <c r="A152" s="32">
        <v>31441000</v>
      </c>
      <c r="B152" s="62" t="s">
        <v>469</v>
      </c>
      <c r="C152" s="35" t="s">
        <v>13</v>
      </c>
      <c r="D152" s="48" t="s">
        <v>25</v>
      </c>
      <c r="E152" s="36">
        <v>2500</v>
      </c>
      <c r="F152" s="63">
        <v>20</v>
      </c>
      <c r="G152" s="37">
        <f t="shared" si="1"/>
        <v>50000</v>
      </c>
      <c r="H152" s="53"/>
    </row>
    <row r="153" spans="1:8" ht="26.25" customHeight="1">
      <c r="A153" s="32">
        <v>31521430</v>
      </c>
      <c r="B153" s="31" t="s">
        <v>739</v>
      </c>
      <c r="C153" s="35" t="s">
        <v>13</v>
      </c>
      <c r="D153" s="48" t="s">
        <v>25</v>
      </c>
      <c r="E153" s="49">
        <v>800</v>
      </c>
      <c r="F153" s="49">
        <v>50</v>
      </c>
      <c r="G153" s="37">
        <f t="shared" si="1"/>
        <v>40000</v>
      </c>
      <c r="H153" s="53"/>
    </row>
    <row r="154" spans="1:8" ht="27" customHeight="1">
      <c r="A154" s="32">
        <v>31521420</v>
      </c>
      <c r="B154" s="31" t="s">
        <v>470</v>
      </c>
      <c r="C154" s="35" t="s">
        <v>13</v>
      </c>
      <c r="D154" s="48" t="s">
        <v>25</v>
      </c>
      <c r="E154" s="49">
        <v>700</v>
      </c>
      <c r="F154" s="49">
        <v>100</v>
      </c>
      <c r="G154" s="37">
        <f t="shared" si="1"/>
        <v>70000</v>
      </c>
      <c r="H154" s="53"/>
    </row>
    <row r="155" spans="1:8" ht="30.75" customHeight="1">
      <c r="A155" s="32">
        <v>31521470</v>
      </c>
      <c r="B155" s="64" t="s">
        <v>335</v>
      </c>
      <c r="C155" s="35" t="s">
        <v>13</v>
      </c>
      <c r="D155" s="38" t="s">
        <v>25</v>
      </c>
      <c r="E155" s="123">
        <v>3000</v>
      </c>
      <c r="F155" s="38">
        <v>20</v>
      </c>
      <c r="G155" s="37">
        <f t="shared" si="1"/>
        <v>60000</v>
      </c>
      <c r="H155" s="53" t="s">
        <v>723</v>
      </c>
    </row>
    <row r="156" spans="1:8" ht="36.75" customHeight="1">
      <c r="A156" s="138" t="s">
        <v>690</v>
      </c>
      <c r="B156" s="165" t="s">
        <v>836</v>
      </c>
      <c r="C156" s="35" t="s">
        <v>13</v>
      </c>
      <c r="D156" s="123" t="s">
        <v>25</v>
      </c>
      <c r="E156" s="123">
        <v>10000</v>
      </c>
      <c r="F156" s="123">
        <v>6</v>
      </c>
      <c r="G156" s="37">
        <f t="shared" si="1"/>
        <v>60000</v>
      </c>
      <c r="H156" s="53" t="s">
        <v>691</v>
      </c>
    </row>
    <row r="157" spans="1:8" ht="25.5" customHeight="1">
      <c r="A157" s="34" t="s">
        <v>250</v>
      </c>
      <c r="B157" s="31" t="s">
        <v>71</v>
      </c>
      <c r="C157" s="35" t="s">
        <v>13</v>
      </c>
      <c r="D157" s="35" t="s">
        <v>25</v>
      </c>
      <c r="E157" s="36">
        <v>800</v>
      </c>
      <c r="F157" s="36">
        <v>400</v>
      </c>
      <c r="G157" s="37">
        <f t="shared" si="1"/>
        <v>320000</v>
      </c>
      <c r="H157" s="53"/>
    </row>
    <row r="158" spans="1:8" ht="27" customHeight="1">
      <c r="A158" s="34" t="s">
        <v>70</v>
      </c>
      <c r="B158" s="31" t="s">
        <v>73</v>
      </c>
      <c r="C158" s="35" t="s">
        <v>13</v>
      </c>
      <c r="D158" s="35" t="s">
        <v>25</v>
      </c>
      <c r="E158" s="36">
        <v>3000</v>
      </c>
      <c r="F158" s="36">
        <v>50</v>
      </c>
      <c r="G158" s="37">
        <f t="shared" si="1"/>
        <v>150000</v>
      </c>
      <c r="H158" s="53"/>
    </row>
    <row r="159" spans="1:8" ht="24.75" customHeight="1">
      <c r="A159" s="34" t="s">
        <v>72</v>
      </c>
      <c r="B159" s="31" t="s">
        <v>74</v>
      </c>
      <c r="C159" s="35" t="s">
        <v>13</v>
      </c>
      <c r="D159" s="35" t="s">
        <v>25</v>
      </c>
      <c r="E159" s="36">
        <v>2000</v>
      </c>
      <c r="F159" s="36">
        <v>50</v>
      </c>
      <c r="G159" s="37">
        <f t="shared" si="1"/>
        <v>100000</v>
      </c>
      <c r="H159" s="53"/>
    </row>
    <row r="160" spans="1:8" ht="20.25" customHeight="1">
      <c r="A160" s="34" t="s">
        <v>261</v>
      </c>
      <c r="B160" s="31" t="s">
        <v>471</v>
      </c>
      <c r="C160" s="35" t="s">
        <v>13</v>
      </c>
      <c r="D160" s="35" t="s">
        <v>25</v>
      </c>
      <c r="E160" s="49">
        <v>2500</v>
      </c>
      <c r="F160" s="49">
        <v>30</v>
      </c>
      <c r="G160" s="37">
        <f t="shared" si="1"/>
        <v>75000</v>
      </c>
      <c r="H160" s="53"/>
    </row>
    <row r="161" spans="1:8" ht="32.25" customHeight="1">
      <c r="A161" s="34" t="s">
        <v>336</v>
      </c>
      <c r="B161" s="31" t="s">
        <v>472</v>
      </c>
      <c r="C161" s="35" t="s">
        <v>13</v>
      </c>
      <c r="D161" s="35" t="s">
        <v>25</v>
      </c>
      <c r="E161" s="36">
        <v>5000</v>
      </c>
      <c r="F161" s="36">
        <v>20</v>
      </c>
      <c r="G161" s="37">
        <f t="shared" ref="G161:G227" si="2">E161*F161</f>
        <v>100000</v>
      </c>
      <c r="H161" s="53"/>
    </row>
    <row r="162" spans="1:8" ht="35.25" customHeight="1">
      <c r="A162" s="34" t="s">
        <v>337</v>
      </c>
      <c r="B162" s="31" t="s">
        <v>473</v>
      </c>
      <c r="C162" s="35" t="s">
        <v>13</v>
      </c>
      <c r="D162" s="35" t="s">
        <v>25</v>
      </c>
      <c r="E162" s="36">
        <v>6000</v>
      </c>
      <c r="F162" s="36">
        <v>2</v>
      </c>
      <c r="G162" s="37">
        <f t="shared" si="2"/>
        <v>12000</v>
      </c>
      <c r="H162" s="53"/>
    </row>
    <row r="163" spans="1:8" ht="33" customHeight="1">
      <c r="A163" s="32" t="s">
        <v>75</v>
      </c>
      <c r="B163" s="31" t="s">
        <v>474</v>
      </c>
      <c r="C163" s="35" t="s">
        <v>13</v>
      </c>
      <c r="D163" s="49" t="s">
        <v>25</v>
      </c>
      <c r="E163" s="49">
        <v>2300</v>
      </c>
      <c r="F163" s="49">
        <v>40</v>
      </c>
      <c r="G163" s="37">
        <f t="shared" si="2"/>
        <v>92000</v>
      </c>
      <c r="H163" s="53"/>
    </row>
    <row r="164" spans="1:8" ht="34.5" customHeight="1">
      <c r="A164" s="138" t="s">
        <v>76</v>
      </c>
      <c r="B164" s="31" t="s">
        <v>475</v>
      </c>
      <c r="C164" s="35" t="s">
        <v>13</v>
      </c>
      <c r="D164" s="49" t="s">
        <v>25</v>
      </c>
      <c r="E164" s="49">
        <v>5000</v>
      </c>
      <c r="F164" s="121">
        <v>20</v>
      </c>
      <c r="G164" s="37">
        <f t="shared" si="2"/>
        <v>100000</v>
      </c>
      <c r="H164" s="53" t="s">
        <v>723</v>
      </c>
    </row>
    <row r="165" spans="1:8" ht="24.75" customHeight="1">
      <c r="A165" s="32">
        <v>31651400</v>
      </c>
      <c r="B165" s="31" t="s">
        <v>476</v>
      </c>
      <c r="C165" s="35" t="s">
        <v>13</v>
      </c>
      <c r="D165" s="49" t="s">
        <v>25</v>
      </c>
      <c r="E165" s="49">
        <v>230</v>
      </c>
      <c r="F165" s="49">
        <v>100</v>
      </c>
      <c r="G165" s="37">
        <f t="shared" si="2"/>
        <v>23000</v>
      </c>
      <c r="H165" s="53"/>
    </row>
    <row r="166" spans="1:8" ht="27" customHeight="1">
      <c r="A166" s="32">
        <v>31681610</v>
      </c>
      <c r="B166" s="31" t="s">
        <v>77</v>
      </c>
      <c r="C166" s="35" t="s">
        <v>13</v>
      </c>
      <c r="D166" s="49" t="s">
        <v>25</v>
      </c>
      <c r="E166" s="49">
        <v>1400</v>
      </c>
      <c r="F166" s="49">
        <v>10</v>
      </c>
      <c r="G166" s="37">
        <f t="shared" si="2"/>
        <v>14000</v>
      </c>
      <c r="H166" s="53"/>
    </row>
    <row r="167" spans="1:8" ht="25.5" customHeight="1">
      <c r="A167" s="32">
        <v>31681620</v>
      </c>
      <c r="B167" s="31" t="s">
        <v>78</v>
      </c>
      <c r="C167" s="35" t="s">
        <v>13</v>
      </c>
      <c r="D167" s="49" t="s">
        <v>25</v>
      </c>
      <c r="E167" s="49">
        <v>1400</v>
      </c>
      <c r="F167" s="49">
        <v>10</v>
      </c>
      <c r="G167" s="37">
        <f t="shared" si="2"/>
        <v>14000</v>
      </c>
      <c r="H167" s="53"/>
    </row>
    <row r="168" spans="1:8" ht="25.5" customHeight="1">
      <c r="A168" s="32">
        <v>31681630</v>
      </c>
      <c r="B168" s="31" t="s">
        <v>79</v>
      </c>
      <c r="C168" s="35" t="s">
        <v>13</v>
      </c>
      <c r="D168" s="49" t="s">
        <v>25</v>
      </c>
      <c r="E168" s="49">
        <v>1500</v>
      </c>
      <c r="F168" s="49">
        <v>20</v>
      </c>
      <c r="G168" s="37">
        <f t="shared" si="2"/>
        <v>30000</v>
      </c>
      <c r="H168" s="53"/>
    </row>
    <row r="169" spans="1:8" ht="25.5" customHeight="1">
      <c r="A169" s="32" t="s">
        <v>254</v>
      </c>
      <c r="B169" s="31" t="s">
        <v>253</v>
      </c>
      <c r="C169" s="35" t="s">
        <v>13</v>
      </c>
      <c r="D169" s="49" t="s">
        <v>25</v>
      </c>
      <c r="E169" s="49">
        <v>12000</v>
      </c>
      <c r="F169" s="49">
        <v>5</v>
      </c>
      <c r="G169" s="37">
        <f t="shared" si="2"/>
        <v>60000</v>
      </c>
      <c r="H169" s="53"/>
    </row>
    <row r="170" spans="1:8" ht="25.5" customHeight="1">
      <c r="A170" s="32" t="s">
        <v>255</v>
      </c>
      <c r="B170" s="31" t="s">
        <v>80</v>
      </c>
      <c r="C170" s="35" t="s">
        <v>13</v>
      </c>
      <c r="D170" s="49" t="s">
        <v>25</v>
      </c>
      <c r="E170" s="49">
        <v>13000</v>
      </c>
      <c r="F170" s="49">
        <v>5</v>
      </c>
      <c r="G170" s="37">
        <f t="shared" si="2"/>
        <v>65000</v>
      </c>
      <c r="H170" s="53"/>
    </row>
    <row r="171" spans="1:8" ht="18" customHeight="1">
      <c r="A171" s="32" t="s">
        <v>339</v>
      </c>
      <c r="B171" s="31" t="s">
        <v>152</v>
      </c>
      <c r="C171" s="35" t="s">
        <v>13</v>
      </c>
      <c r="D171" s="48" t="s">
        <v>25</v>
      </c>
      <c r="E171" s="49">
        <v>25000</v>
      </c>
      <c r="F171" s="49">
        <v>1</v>
      </c>
      <c r="G171" s="37">
        <f t="shared" si="2"/>
        <v>25000</v>
      </c>
      <c r="H171" s="53"/>
    </row>
    <row r="172" spans="1:8" ht="15.75" customHeight="1">
      <c r="A172" s="32" t="s">
        <v>338</v>
      </c>
      <c r="B172" s="31" t="s">
        <v>152</v>
      </c>
      <c r="C172" s="35" t="s">
        <v>13</v>
      </c>
      <c r="D172" s="48" t="s">
        <v>25</v>
      </c>
      <c r="E172" s="49">
        <v>35000</v>
      </c>
      <c r="F172" s="49">
        <v>2</v>
      </c>
      <c r="G172" s="37">
        <f t="shared" si="2"/>
        <v>70000</v>
      </c>
      <c r="H172" s="53"/>
    </row>
    <row r="173" spans="1:8" ht="28.5" customHeight="1">
      <c r="A173" s="140">
        <v>31682130</v>
      </c>
      <c r="B173" s="31" t="s">
        <v>565</v>
      </c>
      <c r="C173" s="35" t="s">
        <v>13</v>
      </c>
      <c r="D173" s="48" t="s">
        <v>25</v>
      </c>
      <c r="E173" s="49">
        <v>150000</v>
      </c>
      <c r="F173" s="49">
        <v>1</v>
      </c>
      <c r="G173" s="37">
        <f t="shared" si="2"/>
        <v>150000</v>
      </c>
      <c r="H173" s="53"/>
    </row>
    <row r="174" spans="1:8" ht="23.25" customHeight="1">
      <c r="A174" s="32">
        <v>32341120</v>
      </c>
      <c r="B174" s="31" t="s">
        <v>149</v>
      </c>
      <c r="C174" s="35" t="s">
        <v>13</v>
      </c>
      <c r="D174" s="49" t="s">
        <v>25</v>
      </c>
      <c r="E174" s="49">
        <v>36000</v>
      </c>
      <c r="F174" s="49">
        <v>6</v>
      </c>
      <c r="G174" s="37">
        <f t="shared" si="2"/>
        <v>216000</v>
      </c>
      <c r="H174" s="53"/>
    </row>
    <row r="175" spans="1:8" ht="21.75" customHeight="1">
      <c r="A175" s="139">
        <v>32341110</v>
      </c>
      <c r="B175" s="8" t="s">
        <v>81</v>
      </c>
      <c r="C175" s="9" t="s">
        <v>13</v>
      </c>
      <c r="D175" s="11" t="s">
        <v>25</v>
      </c>
      <c r="E175" s="11">
        <v>5000</v>
      </c>
      <c r="F175" s="131">
        <v>25</v>
      </c>
      <c r="G175" s="37">
        <f t="shared" si="2"/>
        <v>125000</v>
      </c>
      <c r="H175" s="117" t="s">
        <v>696</v>
      </c>
    </row>
    <row r="176" spans="1:8" ht="38.25" customHeight="1">
      <c r="A176" s="32" t="s">
        <v>256</v>
      </c>
      <c r="B176" s="31" t="s">
        <v>477</v>
      </c>
      <c r="C176" s="35" t="s">
        <v>13</v>
      </c>
      <c r="D176" s="49" t="s">
        <v>25</v>
      </c>
      <c r="E176" s="36">
        <v>35000</v>
      </c>
      <c r="F176" s="36">
        <v>4</v>
      </c>
      <c r="G176" s="37">
        <f t="shared" si="2"/>
        <v>140000</v>
      </c>
      <c r="H176" s="81"/>
    </row>
    <row r="177" spans="1:9" ht="31.5" customHeight="1">
      <c r="A177" s="32" t="s">
        <v>257</v>
      </c>
      <c r="B177" s="31" t="s">
        <v>478</v>
      </c>
      <c r="C177" s="35" t="s">
        <v>13</v>
      </c>
      <c r="D177" s="49" t="s">
        <v>25</v>
      </c>
      <c r="E177" s="36">
        <v>27000</v>
      </c>
      <c r="F177" s="36">
        <v>4</v>
      </c>
      <c r="G177" s="37">
        <f t="shared" si="2"/>
        <v>108000</v>
      </c>
      <c r="H177" s="53"/>
    </row>
    <row r="178" spans="1:9" ht="27" customHeight="1">
      <c r="A178" s="88" t="s">
        <v>247</v>
      </c>
      <c r="B178" s="93" t="s">
        <v>479</v>
      </c>
      <c r="C178" s="95" t="s">
        <v>13</v>
      </c>
      <c r="D178" s="95" t="s">
        <v>25</v>
      </c>
      <c r="E178" s="87">
        <v>4440</v>
      </c>
      <c r="F178" s="87">
        <v>10</v>
      </c>
      <c r="G178" s="37">
        <f t="shared" si="2"/>
        <v>44400</v>
      </c>
      <c r="H178" s="92" t="s">
        <v>687</v>
      </c>
    </row>
    <row r="179" spans="1:9" ht="27.75" customHeight="1">
      <c r="A179" s="88" t="s">
        <v>248</v>
      </c>
      <c r="B179" s="93" t="s">
        <v>480</v>
      </c>
      <c r="C179" s="95" t="s">
        <v>13</v>
      </c>
      <c r="D179" s="95" t="s">
        <v>25</v>
      </c>
      <c r="E179" s="87">
        <v>11040</v>
      </c>
      <c r="F179" s="87">
        <v>2</v>
      </c>
      <c r="G179" s="37">
        <f t="shared" si="2"/>
        <v>22080</v>
      </c>
      <c r="H179" s="92" t="s">
        <v>687</v>
      </c>
    </row>
    <row r="180" spans="1:9" ht="18" customHeight="1">
      <c r="A180" s="113">
        <v>32551290</v>
      </c>
      <c r="B180" s="93" t="s">
        <v>341</v>
      </c>
      <c r="C180" s="95" t="s">
        <v>13</v>
      </c>
      <c r="D180" s="94" t="s">
        <v>25</v>
      </c>
      <c r="E180" s="87">
        <f>132000-11000</f>
        <v>121000</v>
      </c>
      <c r="F180" s="114">
        <v>2</v>
      </c>
      <c r="G180" s="37">
        <f t="shared" si="2"/>
        <v>242000</v>
      </c>
      <c r="H180" s="53"/>
    </row>
    <row r="181" spans="1:9" ht="17.25" customHeight="1">
      <c r="A181" s="32">
        <v>32551160</v>
      </c>
      <c r="B181" s="31" t="s">
        <v>140</v>
      </c>
      <c r="C181" s="35" t="s">
        <v>13</v>
      </c>
      <c r="D181" s="49" t="s">
        <v>25</v>
      </c>
      <c r="E181" s="36">
        <v>7000</v>
      </c>
      <c r="F181" s="36">
        <v>15</v>
      </c>
      <c r="G181" s="37">
        <f t="shared" si="2"/>
        <v>105000</v>
      </c>
      <c r="H181" s="53"/>
    </row>
    <row r="182" spans="1:9" ht="33.75" customHeight="1">
      <c r="A182" s="34">
        <v>32561600</v>
      </c>
      <c r="B182" s="31" t="s">
        <v>740</v>
      </c>
      <c r="C182" s="35" t="s">
        <v>13</v>
      </c>
      <c r="D182" s="49" t="s">
        <v>25</v>
      </c>
      <c r="E182" s="36">
        <v>50000</v>
      </c>
      <c r="F182" s="38">
        <v>2</v>
      </c>
      <c r="G182" s="37">
        <f t="shared" si="2"/>
        <v>100000</v>
      </c>
      <c r="H182" s="53"/>
    </row>
    <row r="183" spans="1:9" ht="21" customHeight="1">
      <c r="A183" s="138">
        <v>33141129</v>
      </c>
      <c r="B183" s="103" t="s">
        <v>718</v>
      </c>
      <c r="C183" s="104" t="s">
        <v>148</v>
      </c>
      <c r="D183" s="120" t="s">
        <v>25</v>
      </c>
      <c r="E183" s="121">
        <v>70</v>
      </c>
      <c r="F183" s="121">
        <v>180000</v>
      </c>
      <c r="G183" s="37">
        <f t="shared" si="2"/>
        <v>12600000</v>
      </c>
      <c r="H183" s="53" t="s">
        <v>691</v>
      </c>
    </row>
    <row r="184" spans="1:9" ht="18" customHeight="1">
      <c r="A184" s="138">
        <v>33141156</v>
      </c>
      <c r="B184" s="103" t="s">
        <v>709</v>
      </c>
      <c r="C184" s="104" t="s">
        <v>148</v>
      </c>
      <c r="D184" s="120" t="s">
        <v>25</v>
      </c>
      <c r="E184" s="121">
        <v>40</v>
      </c>
      <c r="F184" s="121">
        <v>5000</v>
      </c>
      <c r="G184" s="37">
        <f t="shared" si="2"/>
        <v>200000</v>
      </c>
      <c r="H184" s="53" t="s">
        <v>691</v>
      </c>
    </row>
    <row r="185" spans="1:9" ht="27" customHeight="1">
      <c r="A185" s="34" t="s">
        <v>818</v>
      </c>
      <c r="B185" s="31" t="s">
        <v>848</v>
      </c>
      <c r="C185" s="35" t="s">
        <v>13</v>
      </c>
      <c r="D185" s="49" t="s">
        <v>25</v>
      </c>
      <c r="E185" s="36">
        <v>8</v>
      </c>
      <c r="F185" s="38">
        <v>300</v>
      </c>
      <c r="G185" s="37">
        <f t="shared" si="2"/>
        <v>2400</v>
      </c>
      <c r="H185" s="179"/>
      <c r="I185" s="180"/>
    </row>
    <row r="186" spans="1:9" ht="45" customHeight="1">
      <c r="A186" s="34" t="s">
        <v>819</v>
      </c>
      <c r="B186" s="31" t="s">
        <v>849</v>
      </c>
      <c r="C186" s="35" t="s">
        <v>13</v>
      </c>
      <c r="D186" s="49" t="s">
        <v>25</v>
      </c>
      <c r="E186" s="36">
        <v>42</v>
      </c>
      <c r="F186" s="38">
        <v>30</v>
      </c>
      <c r="G186" s="37">
        <f t="shared" si="2"/>
        <v>1260</v>
      </c>
      <c r="H186" s="179"/>
      <c r="I186" s="180"/>
    </row>
    <row r="187" spans="1:9" ht="41.25" customHeight="1">
      <c r="A187" s="34" t="s">
        <v>798</v>
      </c>
      <c r="B187" s="31" t="s">
        <v>850</v>
      </c>
      <c r="C187" s="35" t="s">
        <v>13</v>
      </c>
      <c r="D187" s="49" t="s">
        <v>25</v>
      </c>
      <c r="E187" s="36">
        <v>86</v>
      </c>
      <c r="F187" s="38">
        <v>25</v>
      </c>
      <c r="G187" s="37">
        <f t="shared" si="2"/>
        <v>2150</v>
      </c>
      <c r="H187" s="179"/>
      <c r="I187" s="180"/>
    </row>
    <row r="188" spans="1:9" ht="28.5" customHeight="1">
      <c r="A188" s="34" t="s">
        <v>799</v>
      </c>
      <c r="B188" s="31" t="s">
        <v>814</v>
      </c>
      <c r="C188" s="35" t="s">
        <v>13</v>
      </c>
      <c r="D188" s="49" t="s">
        <v>25</v>
      </c>
      <c r="E188" s="36">
        <v>480</v>
      </c>
      <c r="F188" s="38">
        <v>5</v>
      </c>
      <c r="G188" s="37">
        <f t="shared" si="2"/>
        <v>2400</v>
      </c>
      <c r="H188" s="53"/>
    </row>
    <row r="189" spans="1:9" ht="23.25" customHeight="1">
      <c r="A189" s="34">
        <v>33611200</v>
      </c>
      <c r="B189" s="31" t="s">
        <v>851</v>
      </c>
      <c r="C189" s="35" t="s">
        <v>13</v>
      </c>
      <c r="D189" s="49" t="s">
        <v>25</v>
      </c>
      <c r="E189" s="36">
        <v>9.6</v>
      </c>
      <c r="F189" s="38">
        <v>100</v>
      </c>
      <c r="G189" s="37">
        <f t="shared" si="2"/>
        <v>960</v>
      </c>
      <c r="H189" s="53"/>
    </row>
    <row r="190" spans="1:9" ht="38.25" customHeight="1">
      <c r="A190" s="34">
        <v>33631250</v>
      </c>
      <c r="B190" s="31" t="s">
        <v>833</v>
      </c>
      <c r="C190" s="35" t="s">
        <v>13</v>
      </c>
      <c r="D190" s="49" t="s">
        <v>58</v>
      </c>
      <c r="E190" s="36">
        <v>1250</v>
      </c>
      <c r="F190" s="38">
        <v>5</v>
      </c>
      <c r="G190" s="37">
        <f t="shared" si="2"/>
        <v>6250</v>
      </c>
      <c r="H190" s="53"/>
    </row>
    <row r="191" spans="1:9" ht="20.25" customHeight="1">
      <c r="A191" s="34">
        <v>33631260</v>
      </c>
      <c r="B191" s="31" t="s">
        <v>852</v>
      </c>
      <c r="C191" s="35" t="s">
        <v>13</v>
      </c>
      <c r="D191" s="49" t="s">
        <v>25</v>
      </c>
      <c r="E191" s="36">
        <v>280</v>
      </c>
      <c r="F191" s="38">
        <v>10</v>
      </c>
      <c r="G191" s="37">
        <f t="shared" si="2"/>
        <v>2800</v>
      </c>
      <c r="H191" s="53"/>
    </row>
    <row r="192" spans="1:9" ht="24" customHeight="1">
      <c r="A192" s="34">
        <v>24311530</v>
      </c>
      <c r="B192" s="31" t="s">
        <v>812</v>
      </c>
      <c r="C192" s="35" t="s">
        <v>13</v>
      </c>
      <c r="D192" s="49" t="s">
        <v>58</v>
      </c>
      <c r="E192" s="105">
        <v>1400</v>
      </c>
      <c r="F192" s="123">
        <v>1</v>
      </c>
      <c r="G192" s="106">
        <f t="shared" si="2"/>
        <v>1400</v>
      </c>
      <c r="H192" s="53"/>
    </row>
    <row r="193" spans="1:8" ht="48.75" customHeight="1">
      <c r="A193" s="34">
        <v>33631230</v>
      </c>
      <c r="B193" s="31" t="s">
        <v>817</v>
      </c>
      <c r="C193" s="35" t="s">
        <v>13</v>
      </c>
      <c r="D193" s="49" t="s">
        <v>25</v>
      </c>
      <c r="E193" s="36">
        <v>1800</v>
      </c>
      <c r="F193" s="38">
        <v>10</v>
      </c>
      <c r="G193" s="37">
        <f t="shared" si="2"/>
        <v>18000</v>
      </c>
      <c r="H193" s="53"/>
    </row>
    <row r="194" spans="1:8" ht="28.5" customHeight="1">
      <c r="A194" s="34">
        <v>33631200</v>
      </c>
      <c r="B194" s="31" t="s">
        <v>853</v>
      </c>
      <c r="C194" s="35" t="s">
        <v>13</v>
      </c>
      <c r="D194" s="49" t="s">
        <v>25</v>
      </c>
      <c r="E194" s="36">
        <v>350</v>
      </c>
      <c r="F194" s="38">
        <v>5</v>
      </c>
      <c r="G194" s="37">
        <f t="shared" si="2"/>
        <v>1750</v>
      </c>
      <c r="H194" s="53"/>
    </row>
    <row r="195" spans="1:8" ht="22.5" customHeight="1">
      <c r="A195" s="34">
        <v>33141142</v>
      </c>
      <c r="B195" s="31" t="s">
        <v>854</v>
      </c>
      <c r="C195" s="35" t="s">
        <v>13</v>
      </c>
      <c r="D195" s="49" t="s">
        <v>25</v>
      </c>
      <c r="E195" s="36">
        <v>23</v>
      </c>
      <c r="F195" s="38">
        <v>300</v>
      </c>
      <c r="G195" s="37">
        <f t="shared" si="2"/>
        <v>6900</v>
      </c>
      <c r="H195" s="53"/>
    </row>
    <row r="196" spans="1:8" ht="38.25" customHeight="1">
      <c r="A196" s="34">
        <v>33671130</v>
      </c>
      <c r="B196" s="31" t="s">
        <v>855</v>
      </c>
      <c r="C196" s="35" t="s">
        <v>13</v>
      </c>
      <c r="D196" s="49" t="s">
        <v>25</v>
      </c>
      <c r="E196" s="36">
        <v>28</v>
      </c>
      <c r="F196" s="38">
        <v>30</v>
      </c>
      <c r="G196" s="37">
        <f t="shared" si="2"/>
        <v>840</v>
      </c>
      <c r="H196" s="53"/>
    </row>
    <row r="197" spans="1:8" ht="22.5" customHeight="1">
      <c r="A197" s="34">
        <v>33611100</v>
      </c>
      <c r="B197" s="31" t="s">
        <v>801</v>
      </c>
      <c r="C197" s="35" t="s">
        <v>13</v>
      </c>
      <c r="D197" s="49" t="s">
        <v>25</v>
      </c>
      <c r="E197" s="36">
        <v>36</v>
      </c>
      <c r="F197" s="38">
        <v>90</v>
      </c>
      <c r="G197" s="37">
        <f t="shared" si="2"/>
        <v>3240</v>
      </c>
      <c r="H197" s="53"/>
    </row>
    <row r="198" spans="1:8" ht="20.25" customHeight="1">
      <c r="A198" s="34">
        <v>33161220</v>
      </c>
      <c r="B198" s="31" t="s">
        <v>856</v>
      </c>
      <c r="C198" s="35" t="s">
        <v>13</v>
      </c>
      <c r="D198" s="49" t="s">
        <v>25</v>
      </c>
      <c r="E198" s="36">
        <v>7</v>
      </c>
      <c r="F198" s="38">
        <v>300</v>
      </c>
      <c r="G198" s="37">
        <f t="shared" si="2"/>
        <v>2100</v>
      </c>
      <c r="H198" s="53"/>
    </row>
    <row r="199" spans="1:8" ht="34.5" customHeight="1">
      <c r="A199" s="34">
        <v>33611160</v>
      </c>
      <c r="B199" s="31" t="s">
        <v>806</v>
      </c>
      <c r="C199" s="35" t="s">
        <v>13</v>
      </c>
      <c r="D199" s="49" t="s">
        <v>25</v>
      </c>
      <c r="E199" s="36">
        <v>63</v>
      </c>
      <c r="F199" s="38">
        <v>100</v>
      </c>
      <c r="G199" s="37">
        <f t="shared" si="2"/>
        <v>6300</v>
      </c>
      <c r="H199" s="53"/>
    </row>
    <row r="200" spans="1:8" ht="24" customHeight="1">
      <c r="A200" s="34">
        <v>33611170</v>
      </c>
      <c r="B200" s="31" t="s">
        <v>857</v>
      </c>
      <c r="C200" s="35" t="s">
        <v>13</v>
      </c>
      <c r="D200" s="49" t="s">
        <v>25</v>
      </c>
      <c r="E200" s="49">
        <v>23.5</v>
      </c>
      <c r="F200" s="38">
        <v>200</v>
      </c>
      <c r="G200" s="37">
        <f t="shared" si="2"/>
        <v>4700</v>
      </c>
      <c r="H200" s="53"/>
    </row>
    <row r="201" spans="1:8" ht="39" customHeight="1">
      <c r="A201" s="34">
        <v>33621440</v>
      </c>
      <c r="B201" s="31" t="s">
        <v>858</v>
      </c>
      <c r="C201" s="35" t="s">
        <v>13</v>
      </c>
      <c r="D201" s="49" t="s">
        <v>25</v>
      </c>
      <c r="E201" s="36">
        <v>28</v>
      </c>
      <c r="F201" s="38">
        <v>30</v>
      </c>
      <c r="G201" s="37">
        <f t="shared" si="2"/>
        <v>840</v>
      </c>
      <c r="H201" s="53"/>
    </row>
    <row r="202" spans="1:8" ht="30" customHeight="1">
      <c r="A202" s="34">
        <v>33621540</v>
      </c>
      <c r="B202" s="31" t="s">
        <v>859</v>
      </c>
      <c r="C202" s="35" t="s">
        <v>13</v>
      </c>
      <c r="D202" s="49" t="s">
        <v>25</v>
      </c>
      <c r="E202" s="36">
        <v>38</v>
      </c>
      <c r="F202" s="38">
        <v>30</v>
      </c>
      <c r="G202" s="37">
        <f t="shared" si="2"/>
        <v>1140</v>
      </c>
      <c r="H202" s="53"/>
    </row>
    <row r="203" spans="1:8" ht="19.5" customHeight="1">
      <c r="A203" s="141">
        <v>38411200</v>
      </c>
      <c r="B203" s="31" t="s">
        <v>794</v>
      </c>
      <c r="C203" s="35" t="s">
        <v>13</v>
      </c>
      <c r="D203" s="49" t="s">
        <v>25</v>
      </c>
      <c r="E203" s="36">
        <v>860</v>
      </c>
      <c r="F203" s="38">
        <v>20</v>
      </c>
      <c r="G203" s="37">
        <f t="shared" si="2"/>
        <v>17200</v>
      </c>
      <c r="H203" s="53"/>
    </row>
    <row r="204" spans="1:8" ht="42.75" customHeight="1">
      <c r="A204" s="141" t="s">
        <v>826</v>
      </c>
      <c r="B204" s="31" t="s">
        <v>809</v>
      </c>
      <c r="C204" s="35" t="s">
        <v>13</v>
      </c>
      <c r="D204" s="49" t="s">
        <v>25</v>
      </c>
      <c r="E204" s="36">
        <v>69.375</v>
      </c>
      <c r="F204" s="38">
        <v>160</v>
      </c>
      <c r="G204" s="37">
        <f t="shared" si="2"/>
        <v>11100</v>
      </c>
      <c r="H204" s="53"/>
    </row>
    <row r="205" spans="1:8" ht="42.75" customHeight="1">
      <c r="A205" s="122" t="s">
        <v>827</v>
      </c>
      <c r="B205" s="103" t="s">
        <v>828</v>
      </c>
      <c r="C205" s="35" t="s">
        <v>13</v>
      </c>
      <c r="D205" s="49" t="s">
        <v>25</v>
      </c>
      <c r="E205" s="36">
        <v>96.875</v>
      </c>
      <c r="F205" s="38">
        <v>160</v>
      </c>
      <c r="G205" s="37">
        <f>E205*F205</f>
        <v>15500</v>
      </c>
      <c r="H205" s="53"/>
    </row>
    <row r="206" spans="1:8" ht="24" customHeight="1">
      <c r="A206" s="122">
        <v>33691230</v>
      </c>
      <c r="B206" s="103" t="s">
        <v>860</v>
      </c>
      <c r="C206" s="35" t="s">
        <v>13</v>
      </c>
      <c r="D206" s="49" t="s">
        <v>25</v>
      </c>
      <c r="E206" s="36">
        <v>485</v>
      </c>
      <c r="F206" s="38">
        <v>5</v>
      </c>
      <c r="G206" s="37">
        <f>E206*F206</f>
        <v>2425</v>
      </c>
      <c r="H206" s="53"/>
    </row>
    <row r="207" spans="1:8" ht="25.5" customHeight="1">
      <c r="A207" s="122">
        <v>33141135</v>
      </c>
      <c r="B207" s="103" t="s">
        <v>861</v>
      </c>
      <c r="C207" s="35" t="s">
        <v>13</v>
      </c>
      <c r="D207" s="49" t="s">
        <v>25</v>
      </c>
      <c r="E207" s="36">
        <v>1350</v>
      </c>
      <c r="F207" s="38">
        <v>5</v>
      </c>
      <c r="G207" s="37">
        <f>E207*F207</f>
        <v>6750</v>
      </c>
      <c r="H207" s="53"/>
    </row>
    <row r="208" spans="1:8" ht="26.25" customHeight="1">
      <c r="A208" s="141">
        <v>33121180</v>
      </c>
      <c r="B208" s="31" t="s">
        <v>862</v>
      </c>
      <c r="C208" s="35" t="s">
        <v>13</v>
      </c>
      <c r="D208" s="49" t="s">
        <v>25</v>
      </c>
      <c r="E208" s="36">
        <v>6700</v>
      </c>
      <c r="F208" s="38">
        <v>2</v>
      </c>
      <c r="G208" s="37">
        <f t="shared" si="2"/>
        <v>13400</v>
      </c>
      <c r="H208" s="53"/>
    </row>
    <row r="209" spans="1:8" ht="38.25" customHeight="1">
      <c r="A209" s="141">
        <v>33621643</v>
      </c>
      <c r="B209" s="31" t="s">
        <v>863</v>
      </c>
      <c r="C209" s="35" t="s">
        <v>13</v>
      </c>
      <c r="D209" s="49" t="s">
        <v>58</v>
      </c>
      <c r="E209" s="105">
        <v>1200</v>
      </c>
      <c r="F209" s="123">
        <v>1</v>
      </c>
      <c r="G209" s="106">
        <f t="shared" si="2"/>
        <v>1200</v>
      </c>
      <c r="H209" s="53"/>
    </row>
    <row r="210" spans="1:8" ht="38.25" customHeight="1">
      <c r="A210" s="141">
        <v>33691232</v>
      </c>
      <c r="B210" s="31" t="s">
        <v>864</v>
      </c>
      <c r="C210" s="35" t="s">
        <v>13</v>
      </c>
      <c r="D210" s="49" t="s">
        <v>25</v>
      </c>
      <c r="E210" s="36">
        <v>103.33</v>
      </c>
      <c r="F210" s="38">
        <v>150</v>
      </c>
      <c r="G210" s="37">
        <f t="shared" si="2"/>
        <v>15499.5</v>
      </c>
      <c r="H210" s="53"/>
    </row>
    <row r="211" spans="1:8" ht="16.5" customHeight="1">
      <c r="A211" s="141">
        <v>33661122</v>
      </c>
      <c r="B211" s="31" t="s">
        <v>811</v>
      </c>
      <c r="C211" s="35" t="s">
        <v>13</v>
      </c>
      <c r="D211" s="49" t="s">
        <v>25</v>
      </c>
      <c r="E211" s="36">
        <v>7</v>
      </c>
      <c r="F211" s="38">
        <v>200</v>
      </c>
      <c r="G211" s="37">
        <f t="shared" si="2"/>
        <v>1400</v>
      </c>
      <c r="H211" s="53"/>
    </row>
    <row r="212" spans="1:8" ht="42.75" customHeight="1">
      <c r="A212" s="141">
        <v>33621280</v>
      </c>
      <c r="B212" s="31" t="s">
        <v>865</v>
      </c>
      <c r="C212" s="35" t="s">
        <v>13</v>
      </c>
      <c r="D212" s="49" t="s">
        <v>25</v>
      </c>
      <c r="E212" s="105">
        <v>2600</v>
      </c>
      <c r="F212" s="123">
        <v>5</v>
      </c>
      <c r="G212" s="106">
        <f t="shared" si="2"/>
        <v>13000</v>
      </c>
      <c r="H212" s="53"/>
    </row>
    <row r="213" spans="1:8" ht="35.1" customHeight="1">
      <c r="A213" s="141">
        <v>33621270</v>
      </c>
      <c r="B213" s="31" t="s">
        <v>866</v>
      </c>
      <c r="C213" s="35" t="s">
        <v>13</v>
      </c>
      <c r="D213" s="49" t="s">
        <v>25</v>
      </c>
      <c r="E213" s="36">
        <v>9</v>
      </c>
      <c r="F213" s="38">
        <v>100</v>
      </c>
      <c r="G213" s="37">
        <f t="shared" si="2"/>
        <v>900</v>
      </c>
      <c r="H213" s="53"/>
    </row>
    <row r="214" spans="1:8" ht="21.75" customHeight="1">
      <c r="A214" s="141">
        <v>33691176</v>
      </c>
      <c r="B214" s="31" t="s">
        <v>797</v>
      </c>
      <c r="C214" s="35" t="s">
        <v>13</v>
      </c>
      <c r="D214" s="49" t="s">
        <v>25</v>
      </c>
      <c r="E214" s="36">
        <v>580</v>
      </c>
      <c r="F214" s="38">
        <v>10</v>
      </c>
      <c r="G214" s="37">
        <f t="shared" si="2"/>
        <v>5800</v>
      </c>
      <c r="H214" s="53"/>
    </row>
    <row r="215" spans="1:8" ht="24" customHeight="1">
      <c r="A215" s="32">
        <v>33731200</v>
      </c>
      <c r="B215" s="31" t="s">
        <v>150</v>
      </c>
      <c r="C215" s="35" t="s">
        <v>13</v>
      </c>
      <c r="D215" s="46" t="s">
        <v>25</v>
      </c>
      <c r="E215" s="36">
        <v>3000</v>
      </c>
      <c r="F215" s="36">
        <v>6</v>
      </c>
      <c r="G215" s="37">
        <f t="shared" si="2"/>
        <v>18000</v>
      </c>
      <c r="H215" s="53"/>
    </row>
    <row r="216" spans="1:8" ht="17.25" customHeight="1">
      <c r="A216" s="88">
        <v>33761000</v>
      </c>
      <c r="B216" s="93" t="s">
        <v>82</v>
      </c>
      <c r="C216" s="95" t="s">
        <v>13</v>
      </c>
      <c r="D216" s="90" t="s">
        <v>25</v>
      </c>
      <c r="E216" s="94">
        <v>140</v>
      </c>
      <c r="F216" s="94">
        <v>800</v>
      </c>
      <c r="G216" s="187">
        <f t="shared" si="2"/>
        <v>112000</v>
      </c>
      <c r="H216" s="92" t="s">
        <v>687</v>
      </c>
    </row>
    <row r="217" spans="1:8" ht="17.25" customHeight="1">
      <c r="A217" s="138" t="s">
        <v>694</v>
      </c>
      <c r="B217" s="103" t="s">
        <v>82</v>
      </c>
      <c r="C217" s="104" t="s">
        <v>13</v>
      </c>
      <c r="D217" s="120" t="s">
        <v>25</v>
      </c>
      <c r="E217" s="121">
        <v>150</v>
      </c>
      <c r="F217" s="121">
        <v>500</v>
      </c>
      <c r="G217" s="37">
        <f t="shared" si="2"/>
        <v>75000</v>
      </c>
      <c r="H217" s="107" t="s">
        <v>697</v>
      </c>
    </row>
    <row r="218" spans="1:8" ht="18" customHeight="1">
      <c r="A218" s="88">
        <v>33761300</v>
      </c>
      <c r="B218" s="93" t="s">
        <v>83</v>
      </c>
      <c r="C218" s="95" t="s">
        <v>13</v>
      </c>
      <c r="D218" s="90" t="s">
        <v>25</v>
      </c>
      <c r="E218" s="94">
        <v>550</v>
      </c>
      <c r="F218" s="94">
        <v>100</v>
      </c>
      <c r="G218" s="187">
        <f t="shared" si="2"/>
        <v>55000</v>
      </c>
      <c r="H218" s="92" t="s">
        <v>687</v>
      </c>
    </row>
    <row r="219" spans="1:8" ht="18" customHeight="1">
      <c r="A219" s="138" t="s">
        <v>695</v>
      </c>
      <c r="B219" s="103" t="s">
        <v>83</v>
      </c>
      <c r="C219" s="104" t="s">
        <v>13</v>
      </c>
      <c r="D219" s="120" t="s">
        <v>25</v>
      </c>
      <c r="E219" s="121">
        <v>600</v>
      </c>
      <c r="F219" s="121">
        <v>300</v>
      </c>
      <c r="G219" s="37">
        <f t="shared" si="2"/>
        <v>180000</v>
      </c>
      <c r="H219" s="107" t="s">
        <v>697</v>
      </c>
    </row>
    <row r="220" spans="1:8" ht="18.75" customHeight="1">
      <c r="A220" s="88">
        <v>33761400</v>
      </c>
      <c r="B220" s="93" t="s">
        <v>343</v>
      </c>
      <c r="C220" s="95" t="s">
        <v>13</v>
      </c>
      <c r="D220" s="95" t="s">
        <v>25</v>
      </c>
      <c r="E220" s="95">
        <v>500</v>
      </c>
      <c r="F220" s="95">
        <v>50</v>
      </c>
      <c r="G220" s="187">
        <f t="shared" si="2"/>
        <v>25000</v>
      </c>
      <c r="H220" s="92"/>
    </row>
    <row r="221" spans="1:8" ht="18.75" customHeight="1">
      <c r="A221" s="138" t="s">
        <v>714</v>
      </c>
      <c r="B221" s="103" t="s">
        <v>343</v>
      </c>
      <c r="C221" s="104" t="s">
        <v>13</v>
      </c>
      <c r="D221" s="104" t="s">
        <v>25</v>
      </c>
      <c r="E221" s="104">
        <v>350</v>
      </c>
      <c r="F221" s="104">
        <v>200</v>
      </c>
      <c r="G221" s="37">
        <f t="shared" si="2"/>
        <v>70000</v>
      </c>
      <c r="H221" s="107" t="s">
        <v>697</v>
      </c>
    </row>
    <row r="222" spans="1:8" ht="21" customHeight="1">
      <c r="A222" s="32">
        <v>34921140</v>
      </c>
      <c r="B222" s="31" t="s">
        <v>344</v>
      </c>
      <c r="C222" s="35" t="s">
        <v>13</v>
      </c>
      <c r="D222" s="35" t="s">
        <v>18</v>
      </c>
      <c r="E222" s="36">
        <v>1000000</v>
      </c>
      <c r="F222" s="36">
        <v>1</v>
      </c>
      <c r="G222" s="37">
        <f t="shared" si="2"/>
        <v>1000000</v>
      </c>
      <c r="H222" s="53"/>
    </row>
    <row r="223" spans="1:8" ht="27.75" customHeight="1">
      <c r="A223" s="113">
        <v>34941160</v>
      </c>
      <c r="B223" s="93" t="s">
        <v>481</v>
      </c>
      <c r="C223" s="95" t="s">
        <v>13</v>
      </c>
      <c r="D223" s="95" t="s">
        <v>25</v>
      </c>
      <c r="E223" s="87">
        <v>120000</v>
      </c>
      <c r="F223" s="114">
        <v>2</v>
      </c>
      <c r="G223" s="187">
        <f t="shared" si="2"/>
        <v>240000</v>
      </c>
      <c r="H223" s="53"/>
    </row>
    <row r="224" spans="1:8" ht="15.75" customHeight="1">
      <c r="A224" s="88" t="s">
        <v>84</v>
      </c>
      <c r="B224" s="93" t="s">
        <v>482</v>
      </c>
      <c r="C224" s="89" t="s">
        <v>26</v>
      </c>
      <c r="D224" s="89" t="s">
        <v>62</v>
      </c>
      <c r="E224" s="94">
        <v>720</v>
      </c>
      <c r="F224" s="94">
        <v>200</v>
      </c>
      <c r="G224" s="187">
        <f t="shared" si="2"/>
        <v>144000</v>
      </c>
      <c r="H224" s="53"/>
    </row>
    <row r="225" spans="1:8" ht="20.100000000000001" customHeight="1">
      <c r="A225" s="88" t="s">
        <v>85</v>
      </c>
      <c r="B225" s="93" t="s">
        <v>483</v>
      </c>
      <c r="C225" s="89" t="s">
        <v>26</v>
      </c>
      <c r="D225" s="89" t="s">
        <v>62</v>
      </c>
      <c r="E225" s="94">
        <v>420</v>
      </c>
      <c r="F225" s="94">
        <v>1000</v>
      </c>
      <c r="G225" s="187">
        <f t="shared" si="2"/>
        <v>420000</v>
      </c>
      <c r="H225" s="53" t="s">
        <v>800</v>
      </c>
    </row>
    <row r="226" spans="1:8" ht="20.100000000000001" customHeight="1">
      <c r="A226" s="88">
        <v>35811240</v>
      </c>
      <c r="B226" s="97" t="s">
        <v>484</v>
      </c>
      <c r="C226" s="89" t="s">
        <v>26</v>
      </c>
      <c r="D226" s="89" t="s">
        <v>25</v>
      </c>
      <c r="E226" s="91">
        <v>480</v>
      </c>
      <c r="F226" s="87">
        <v>1000</v>
      </c>
      <c r="G226" s="187">
        <f t="shared" si="2"/>
        <v>480000</v>
      </c>
      <c r="H226" s="53"/>
    </row>
    <row r="227" spans="1:8" ht="20.100000000000001" customHeight="1">
      <c r="A227" s="88" t="s">
        <v>194</v>
      </c>
      <c r="B227" s="97" t="s">
        <v>485</v>
      </c>
      <c r="C227" s="98" t="s">
        <v>26</v>
      </c>
      <c r="D227" s="98" t="s">
        <v>25</v>
      </c>
      <c r="E227" s="98">
        <v>36</v>
      </c>
      <c r="F227" s="98">
        <v>1000</v>
      </c>
      <c r="G227" s="187">
        <f t="shared" si="2"/>
        <v>36000</v>
      </c>
      <c r="H227" s="53"/>
    </row>
    <row r="228" spans="1:8" ht="20.100000000000001" customHeight="1">
      <c r="A228" s="88" t="s">
        <v>195</v>
      </c>
      <c r="B228" s="97" t="s">
        <v>486</v>
      </c>
      <c r="C228" s="98" t="s">
        <v>26</v>
      </c>
      <c r="D228" s="98" t="s">
        <v>25</v>
      </c>
      <c r="E228" s="98">
        <v>45</v>
      </c>
      <c r="F228" s="98">
        <v>1000</v>
      </c>
      <c r="G228" s="187">
        <f t="shared" ref="G228:G297" si="3">E228*F228</f>
        <v>45000</v>
      </c>
      <c r="H228" s="53"/>
    </row>
    <row r="229" spans="1:8" ht="20.100000000000001" customHeight="1">
      <c r="A229" s="88" t="s">
        <v>196</v>
      </c>
      <c r="B229" s="97" t="s">
        <v>487</v>
      </c>
      <c r="C229" s="98" t="s">
        <v>26</v>
      </c>
      <c r="D229" s="98" t="s">
        <v>25</v>
      </c>
      <c r="E229" s="98">
        <v>60</v>
      </c>
      <c r="F229" s="94">
        <v>2000</v>
      </c>
      <c r="G229" s="37">
        <f t="shared" si="3"/>
        <v>120000</v>
      </c>
      <c r="H229" s="53" t="s">
        <v>780</v>
      </c>
    </row>
    <row r="230" spans="1:8" ht="18.75" customHeight="1">
      <c r="A230" s="88" t="s">
        <v>197</v>
      </c>
      <c r="B230" s="97" t="s">
        <v>488</v>
      </c>
      <c r="C230" s="98" t="s">
        <v>26</v>
      </c>
      <c r="D230" s="98" t="s">
        <v>25</v>
      </c>
      <c r="E230" s="98">
        <v>96</v>
      </c>
      <c r="F230" s="94">
        <v>1000</v>
      </c>
      <c r="G230" s="37">
        <f t="shared" si="3"/>
        <v>96000</v>
      </c>
      <c r="H230" s="53" t="s">
        <v>780</v>
      </c>
    </row>
    <row r="231" spans="1:8" ht="42" customHeight="1">
      <c r="A231" s="32">
        <v>35821100</v>
      </c>
      <c r="B231" s="31" t="s">
        <v>138</v>
      </c>
      <c r="C231" s="50" t="s">
        <v>26</v>
      </c>
      <c r="D231" s="35" t="s">
        <v>25</v>
      </c>
      <c r="E231" s="36">
        <v>15000</v>
      </c>
      <c r="F231" s="36">
        <v>30</v>
      </c>
      <c r="G231" s="37">
        <f t="shared" si="3"/>
        <v>450000</v>
      </c>
      <c r="H231" s="53"/>
    </row>
    <row r="232" spans="1:8" ht="29.25" customHeight="1">
      <c r="A232" s="139">
        <v>37491000</v>
      </c>
      <c r="B232" s="125" t="s">
        <v>702</v>
      </c>
      <c r="C232" s="126" t="s">
        <v>13</v>
      </c>
      <c r="D232" s="126" t="s">
        <v>42</v>
      </c>
      <c r="E232" s="127">
        <v>200000</v>
      </c>
      <c r="F232" s="127">
        <v>1</v>
      </c>
      <c r="G232" s="37">
        <f t="shared" si="3"/>
        <v>200000</v>
      </c>
      <c r="H232" s="53" t="s">
        <v>697</v>
      </c>
    </row>
    <row r="233" spans="1:8" ht="19.5" customHeight="1">
      <c r="A233" s="32">
        <v>38111100</v>
      </c>
      <c r="B233" s="31" t="s">
        <v>345</v>
      </c>
      <c r="C233" s="35" t="s">
        <v>13</v>
      </c>
      <c r="D233" s="35" t="s">
        <v>25</v>
      </c>
      <c r="E233" s="36">
        <v>3000</v>
      </c>
      <c r="F233" s="36">
        <v>5</v>
      </c>
      <c r="G233" s="37">
        <f t="shared" si="3"/>
        <v>15000</v>
      </c>
      <c r="H233" s="53"/>
    </row>
    <row r="234" spans="1:8" ht="19.5" customHeight="1">
      <c r="A234" s="32">
        <v>38311100</v>
      </c>
      <c r="B234" s="31" t="s">
        <v>222</v>
      </c>
      <c r="C234" s="35" t="s">
        <v>13</v>
      </c>
      <c r="D234" s="35" t="s">
        <v>25</v>
      </c>
      <c r="E234" s="36">
        <v>5000</v>
      </c>
      <c r="F234" s="36">
        <v>2</v>
      </c>
      <c r="G234" s="37">
        <f t="shared" si="3"/>
        <v>10000</v>
      </c>
      <c r="H234" s="53"/>
    </row>
    <row r="235" spans="1:8" ht="28.5" customHeight="1">
      <c r="A235" s="32" t="s">
        <v>226</v>
      </c>
      <c r="B235" s="31" t="s">
        <v>346</v>
      </c>
      <c r="C235" s="35" t="s">
        <v>13</v>
      </c>
      <c r="D235" s="35" t="s">
        <v>25</v>
      </c>
      <c r="E235" s="36">
        <v>500</v>
      </c>
      <c r="F235" s="36">
        <v>10</v>
      </c>
      <c r="G235" s="37">
        <f t="shared" si="3"/>
        <v>5000</v>
      </c>
      <c r="H235" s="53"/>
    </row>
    <row r="236" spans="1:8" ht="25.5" customHeight="1">
      <c r="A236" s="32" t="s">
        <v>227</v>
      </c>
      <c r="B236" s="31" t="s">
        <v>347</v>
      </c>
      <c r="C236" s="35" t="s">
        <v>13</v>
      </c>
      <c r="D236" s="35" t="s">
        <v>25</v>
      </c>
      <c r="E236" s="36">
        <v>300</v>
      </c>
      <c r="F236" s="36">
        <v>10</v>
      </c>
      <c r="G236" s="37">
        <f t="shared" si="3"/>
        <v>3000</v>
      </c>
      <c r="H236" s="53"/>
    </row>
    <row r="237" spans="1:8" ht="27" customHeight="1">
      <c r="A237" s="32" t="s">
        <v>228</v>
      </c>
      <c r="B237" s="31" t="s">
        <v>572</v>
      </c>
      <c r="C237" s="35" t="s">
        <v>13</v>
      </c>
      <c r="D237" s="35" t="s">
        <v>25</v>
      </c>
      <c r="E237" s="36">
        <v>300</v>
      </c>
      <c r="F237" s="36">
        <v>10</v>
      </c>
      <c r="G237" s="37">
        <f t="shared" si="3"/>
        <v>3000</v>
      </c>
      <c r="H237" s="53"/>
    </row>
    <row r="238" spans="1:8" ht="27" customHeight="1">
      <c r="A238" s="138">
        <v>38551200</v>
      </c>
      <c r="B238" s="103" t="s">
        <v>868</v>
      </c>
      <c r="C238" s="104" t="s">
        <v>13</v>
      </c>
      <c r="D238" s="104" t="s">
        <v>25</v>
      </c>
      <c r="E238" s="127">
        <v>25000</v>
      </c>
      <c r="F238" s="104">
        <v>4</v>
      </c>
      <c r="G238" s="37">
        <f>E238*F238</f>
        <v>100000</v>
      </c>
      <c r="H238" s="99" t="s">
        <v>691</v>
      </c>
    </row>
    <row r="239" spans="1:8" ht="22.5" customHeight="1">
      <c r="A239" s="138">
        <v>38651200</v>
      </c>
      <c r="B239" s="103" t="s">
        <v>741</v>
      </c>
      <c r="C239" s="104" t="s">
        <v>26</v>
      </c>
      <c r="D239" s="104" t="s">
        <v>25</v>
      </c>
      <c r="E239" s="105">
        <v>350000</v>
      </c>
      <c r="F239" s="105">
        <v>15</v>
      </c>
      <c r="G239" s="37">
        <f t="shared" si="3"/>
        <v>5250000</v>
      </c>
      <c r="H239" s="99" t="s">
        <v>691</v>
      </c>
    </row>
    <row r="240" spans="1:8" ht="23.25" customHeight="1">
      <c r="A240" s="138">
        <v>38651300</v>
      </c>
      <c r="B240" s="103" t="s">
        <v>735</v>
      </c>
      <c r="C240" s="104" t="s">
        <v>26</v>
      </c>
      <c r="D240" s="104" t="s">
        <v>25</v>
      </c>
      <c r="E240" s="105">
        <v>55000</v>
      </c>
      <c r="F240" s="105">
        <v>15</v>
      </c>
      <c r="G240" s="37">
        <f t="shared" si="3"/>
        <v>825000</v>
      </c>
      <c r="H240" s="99" t="s">
        <v>691</v>
      </c>
    </row>
    <row r="241" spans="1:9" ht="25.5" customHeight="1">
      <c r="A241" s="34">
        <v>39111190</v>
      </c>
      <c r="B241" s="31" t="s">
        <v>489</v>
      </c>
      <c r="C241" s="35" t="s">
        <v>26</v>
      </c>
      <c r="D241" s="35" t="s">
        <v>25</v>
      </c>
      <c r="E241" s="36">
        <v>40000</v>
      </c>
      <c r="F241" s="36">
        <v>14</v>
      </c>
      <c r="G241" s="37">
        <f t="shared" si="3"/>
        <v>560000</v>
      </c>
      <c r="H241" s="53"/>
    </row>
    <row r="242" spans="1:9" ht="15.75" customHeight="1">
      <c r="A242" s="14">
        <v>39111220</v>
      </c>
      <c r="B242" s="8" t="s">
        <v>490</v>
      </c>
      <c r="C242" s="9" t="s">
        <v>26</v>
      </c>
      <c r="D242" s="9" t="s">
        <v>25</v>
      </c>
      <c r="E242" s="2">
        <v>150000</v>
      </c>
      <c r="F242" s="2">
        <v>1</v>
      </c>
      <c r="G242" s="37">
        <f t="shared" si="3"/>
        <v>150000</v>
      </c>
      <c r="H242" s="96"/>
    </row>
    <row r="243" spans="1:9" ht="20.100000000000001" customHeight="1">
      <c r="A243" s="34">
        <v>39121330</v>
      </c>
      <c r="B243" s="31" t="s">
        <v>491</v>
      </c>
      <c r="C243" s="35" t="s">
        <v>26</v>
      </c>
      <c r="D243" s="35" t="s">
        <v>25</v>
      </c>
      <c r="E243" s="38">
        <v>17000</v>
      </c>
      <c r="F243" s="38">
        <v>22</v>
      </c>
      <c r="G243" s="37">
        <f t="shared" si="3"/>
        <v>374000</v>
      </c>
      <c r="H243" s="53"/>
    </row>
    <row r="244" spans="1:9" ht="20.25" customHeight="1">
      <c r="A244" s="34" t="s">
        <v>263</v>
      </c>
      <c r="B244" s="31" t="s">
        <v>319</v>
      </c>
      <c r="C244" s="35" t="s">
        <v>26</v>
      </c>
      <c r="D244" s="35" t="s">
        <v>25</v>
      </c>
      <c r="E244" s="38">
        <v>50000</v>
      </c>
      <c r="F244" s="38">
        <v>1</v>
      </c>
      <c r="G244" s="37">
        <f t="shared" si="3"/>
        <v>50000</v>
      </c>
      <c r="H244" s="53"/>
    </row>
    <row r="245" spans="1:9" ht="16.5" customHeight="1">
      <c r="A245" s="34" t="s">
        <v>154</v>
      </c>
      <c r="B245" s="31" t="s">
        <v>262</v>
      </c>
      <c r="C245" s="35" t="s">
        <v>26</v>
      </c>
      <c r="D245" s="35" t="s">
        <v>25</v>
      </c>
      <c r="E245" s="38">
        <v>70000</v>
      </c>
      <c r="F245" s="38">
        <v>1</v>
      </c>
      <c r="G245" s="37">
        <f t="shared" si="3"/>
        <v>70000</v>
      </c>
      <c r="H245" s="53"/>
    </row>
    <row r="246" spans="1:9" ht="18" customHeight="1">
      <c r="A246" s="34">
        <v>39141120</v>
      </c>
      <c r="B246" s="31" t="s">
        <v>264</v>
      </c>
      <c r="C246" s="35" t="s">
        <v>26</v>
      </c>
      <c r="D246" s="35" t="s">
        <v>25</v>
      </c>
      <c r="E246" s="36">
        <v>25000</v>
      </c>
      <c r="F246" s="35">
        <v>10</v>
      </c>
      <c r="G246" s="37">
        <f t="shared" si="3"/>
        <v>250000</v>
      </c>
      <c r="H246" s="53"/>
    </row>
    <row r="247" spans="1:9" ht="27" customHeight="1">
      <c r="A247" s="34">
        <v>39121520</v>
      </c>
      <c r="B247" s="31" t="s">
        <v>348</v>
      </c>
      <c r="C247" s="35" t="s">
        <v>26</v>
      </c>
      <c r="D247" s="35" t="s">
        <v>25</v>
      </c>
      <c r="E247" s="65">
        <v>10000</v>
      </c>
      <c r="F247" s="65">
        <v>5</v>
      </c>
      <c r="G247" s="37">
        <f t="shared" si="3"/>
        <v>50000</v>
      </c>
      <c r="H247" s="53"/>
    </row>
    <row r="248" spans="1:9" ht="21" customHeight="1">
      <c r="A248" s="34">
        <v>39121500</v>
      </c>
      <c r="B248" s="61" t="s">
        <v>190</v>
      </c>
      <c r="C248" s="35" t="s">
        <v>26</v>
      </c>
      <c r="D248" s="35" t="s">
        <v>25</v>
      </c>
      <c r="E248" s="38">
        <v>200000</v>
      </c>
      <c r="F248" s="38">
        <v>1</v>
      </c>
      <c r="G248" s="37">
        <f t="shared" si="3"/>
        <v>200000</v>
      </c>
      <c r="H248" s="53"/>
    </row>
    <row r="249" spans="1:9" ht="18" customHeight="1">
      <c r="A249" s="34">
        <v>39138110</v>
      </c>
      <c r="B249" s="61" t="s">
        <v>492</v>
      </c>
      <c r="C249" s="35" t="s">
        <v>26</v>
      </c>
      <c r="D249" s="38" t="s">
        <v>25</v>
      </c>
      <c r="E249" s="38">
        <v>8500</v>
      </c>
      <c r="F249" s="38">
        <v>200</v>
      </c>
      <c r="G249" s="37">
        <f t="shared" si="3"/>
        <v>1700000</v>
      </c>
      <c r="H249" s="66"/>
    </row>
    <row r="250" spans="1:9" ht="18" customHeight="1">
      <c r="A250" s="34">
        <v>39138120</v>
      </c>
      <c r="B250" s="61" t="s">
        <v>493</v>
      </c>
      <c r="C250" s="35" t="s">
        <v>26</v>
      </c>
      <c r="D250" s="38" t="s">
        <v>25</v>
      </c>
      <c r="E250" s="38">
        <v>30000</v>
      </c>
      <c r="F250" s="38">
        <v>6</v>
      </c>
      <c r="G250" s="37">
        <f t="shared" si="3"/>
        <v>180000</v>
      </c>
      <c r="H250" s="53"/>
    </row>
    <row r="251" spans="1:9" ht="18" customHeight="1">
      <c r="A251" s="34">
        <v>39132220</v>
      </c>
      <c r="B251" s="61" t="s">
        <v>494</v>
      </c>
      <c r="C251" s="35" t="s">
        <v>26</v>
      </c>
      <c r="D251" s="38" t="s">
        <v>25</v>
      </c>
      <c r="E251" s="38">
        <v>15000</v>
      </c>
      <c r="F251" s="123">
        <v>20</v>
      </c>
      <c r="G251" s="37">
        <f t="shared" si="3"/>
        <v>300000</v>
      </c>
      <c r="H251" s="53" t="s">
        <v>748</v>
      </c>
    </row>
    <row r="252" spans="1:9" ht="27" customHeight="1">
      <c r="A252" s="34" t="s">
        <v>268</v>
      </c>
      <c r="B252" s="61" t="s">
        <v>188</v>
      </c>
      <c r="C252" s="35" t="s">
        <v>26</v>
      </c>
      <c r="D252" s="38" t="s">
        <v>25</v>
      </c>
      <c r="E252" s="38">
        <v>3000000</v>
      </c>
      <c r="F252" s="38">
        <v>1</v>
      </c>
      <c r="G252" s="37">
        <f t="shared" si="3"/>
        <v>3000000</v>
      </c>
      <c r="H252" s="66"/>
    </row>
    <row r="253" spans="1:9" ht="27.75" customHeight="1">
      <c r="A253" s="34" t="s">
        <v>269</v>
      </c>
      <c r="B253" s="61" t="s">
        <v>189</v>
      </c>
      <c r="C253" s="35" t="s">
        <v>26</v>
      </c>
      <c r="D253" s="38" t="s">
        <v>25</v>
      </c>
      <c r="E253" s="38">
        <v>400000</v>
      </c>
      <c r="F253" s="38">
        <v>1</v>
      </c>
      <c r="G253" s="37">
        <f t="shared" si="3"/>
        <v>400000</v>
      </c>
      <c r="H253" s="53"/>
    </row>
    <row r="254" spans="1:9" ht="28.5" customHeight="1">
      <c r="A254" s="34" t="s">
        <v>270</v>
      </c>
      <c r="B254" s="61" t="s">
        <v>191</v>
      </c>
      <c r="C254" s="35" t="s">
        <v>26</v>
      </c>
      <c r="D254" s="38" t="s">
        <v>25</v>
      </c>
      <c r="E254" s="38">
        <v>100000</v>
      </c>
      <c r="F254" s="38">
        <v>1</v>
      </c>
      <c r="G254" s="37">
        <f t="shared" si="3"/>
        <v>100000</v>
      </c>
      <c r="H254" s="53"/>
    </row>
    <row r="255" spans="1:9" ht="32.25" customHeight="1">
      <c r="A255" s="34" t="s">
        <v>313</v>
      </c>
      <c r="B255" s="61" t="s">
        <v>314</v>
      </c>
      <c r="C255" s="35" t="s">
        <v>26</v>
      </c>
      <c r="D255" s="38" t="s">
        <v>25</v>
      </c>
      <c r="E255" s="38">
        <v>500000</v>
      </c>
      <c r="F255" s="38">
        <v>1</v>
      </c>
      <c r="G255" s="37">
        <f t="shared" si="3"/>
        <v>500000</v>
      </c>
      <c r="H255" s="53"/>
    </row>
    <row r="256" spans="1:9" ht="18" customHeight="1">
      <c r="A256" s="34">
        <v>39151190</v>
      </c>
      <c r="B256" s="61" t="s">
        <v>349</v>
      </c>
      <c r="C256" s="35" t="s">
        <v>26</v>
      </c>
      <c r="D256" s="38" t="s">
        <v>25</v>
      </c>
      <c r="E256" s="38">
        <v>60000</v>
      </c>
      <c r="F256" s="38">
        <v>2</v>
      </c>
      <c r="G256" s="37">
        <f t="shared" si="3"/>
        <v>120000</v>
      </c>
      <c r="H256" s="53"/>
      <c r="I256" s="67"/>
    </row>
    <row r="257" spans="1:8" ht="18.75" customHeight="1">
      <c r="A257" s="32">
        <v>39281100</v>
      </c>
      <c r="B257" s="31" t="s">
        <v>271</v>
      </c>
      <c r="C257" s="35" t="s">
        <v>26</v>
      </c>
      <c r="D257" s="35" t="s">
        <v>25</v>
      </c>
      <c r="E257" s="36">
        <v>15000</v>
      </c>
      <c r="F257" s="36">
        <v>30</v>
      </c>
      <c r="G257" s="37">
        <f t="shared" si="3"/>
        <v>450000</v>
      </c>
      <c r="H257" s="53"/>
    </row>
    <row r="258" spans="1:8" ht="17.25" customHeight="1">
      <c r="A258" s="32">
        <v>39281200</v>
      </c>
      <c r="B258" s="31" t="s">
        <v>296</v>
      </c>
      <c r="C258" s="35" t="s">
        <v>26</v>
      </c>
      <c r="D258" s="35" t="s">
        <v>25</v>
      </c>
      <c r="E258" s="36">
        <v>24000</v>
      </c>
      <c r="F258" s="36">
        <v>10</v>
      </c>
      <c r="G258" s="37">
        <f t="shared" si="3"/>
        <v>240000</v>
      </c>
      <c r="H258" s="53"/>
    </row>
    <row r="259" spans="1:8" ht="25.5" customHeight="1">
      <c r="A259" s="138">
        <v>39221350</v>
      </c>
      <c r="B259" s="103" t="s">
        <v>155</v>
      </c>
      <c r="C259" s="104" t="s">
        <v>148</v>
      </c>
      <c r="D259" s="104" t="s">
        <v>25</v>
      </c>
      <c r="E259" s="104">
        <v>8</v>
      </c>
      <c r="F259" s="104">
        <v>5000</v>
      </c>
      <c r="G259" s="37">
        <f t="shared" si="3"/>
        <v>40000</v>
      </c>
      <c r="H259" s="107" t="s">
        <v>696</v>
      </c>
    </row>
    <row r="260" spans="1:8" ht="17.25" customHeight="1">
      <c r="A260" s="88">
        <v>39221480</v>
      </c>
      <c r="B260" s="93" t="s">
        <v>391</v>
      </c>
      <c r="C260" s="95" t="s">
        <v>26</v>
      </c>
      <c r="D260" s="95" t="s">
        <v>25</v>
      </c>
      <c r="E260" s="87">
        <v>515</v>
      </c>
      <c r="F260" s="87">
        <v>30</v>
      </c>
      <c r="G260" s="187">
        <f t="shared" si="3"/>
        <v>15450</v>
      </c>
      <c r="H260" s="92" t="s">
        <v>687</v>
      </c>
    </row>
    <row r="261" spans="1:8" ht="17.25" customHeight="1">
      <c r="A261" s="88">
        <v>39221420</v>
      </c>
      <c r="B261" s="93" t="s">
        <v>355</v>
      </c>
      <c r="C261" s="95" t="s">
        <v>148</v>
      </c>
      <c r="D261" s="90" t="s">
        <v>25</v>
      </c>
      <c r="E261" s="94">
        <v>1500</v>
      </c>
      <c r="F261" s="94">
        <v>20</v>
      </c>
      <c r="G261" s="187">
        <f t="shared" si="3"/>
        <v>30000</v>
      </c>
      <c r="H261" s="92" t="s">
        <v>687</v>
      </c>
    </row>
    <row r="262" spans="1:8" ht="27" customHeight="1">
      <c r="A262" s="88">
        <v>39221430</v>
      </c>
      <c r="B262" s="22" t="s">
        <v>781</v>
      </c>
      <c r="C262" s="95" t="s">
        <v>148</v>
      </c>
      <c r="D262" s="90" t="s">
        <v>25</v>
      </c>
      <c r="E262" s="94">
        <v>850</v>
      </c>
      <c r="F262" s="94">
        <v>20</v>
      </c>
      <c r="G262" s="187">
        <f t="shared" si="3"/>
        <v>17000</v>
      </c>
      <c r="H262" s="92" t="s">
        <v>687</v>
      </c>
    </row>
    <row r="263" spans="1:8" ht="26.25" customHeight="1">
      <c r="A263" s="88" t="s">
        <v>715</v>
      </c>
      <c r="B263" s="93" t="s">
        <v>497</v>
      </c>
      <c r="C263" s="115" t="s">
        <v>13</v>
      </c>
      <c r="D263" s="95" t="s">
        <v>25</v>
      </c>
      <c r="E263" s="87">
        <v>2380.9499999999998</v>
      </c>
      <c r="F263" s="87">
        <v>21</v>
      </c>
      <c r="G263" s="187">
        <f t="shared" si="3"/>
        <v>49999.95</v>
      </c>
      <c r="H263" s="92"/>
    </row>
    <row r="264" spans="1:8" ht="26.25" customHeight="1">
      <c r="A264" s="138" t="s">
        <v>716</v>
      </c>
      <c r="B264" s="103" t="s">
        <v>721</v>
      </c>
      <c r="C264" s="104" t="s">
        <v>13</v>
      </c>
      <c r="D264" s="104" t="s">
        <v>25</v>
      </c>
      <c r="E264" s="105">
        <v>6000</v>
      </c>
      <c r="F264" s="105">
        <v>30</v>
      </c>
      <c r="G264" s="37">
        <f t="shared" si="3"/>
        <v>180000</v>
      </c>
      <c r="H264" s="107" t="s">
        <v>697</v>
      </c>
    </row>
    <row r="265" spans="1:8" ht="26.25" customHeight="1">
      <c r="A265" s="138" t="s">
        <v>742</v>
      </c>
      <c r="B265" s="103" t="s">
        <v>717</v>
      </c>
      <c r="C265" s="104" t="s">
        <v>13</v>
      </c>
      <c r="D265" s="104" t="s">
        <v>25</v>
      </c>
      <c r="E265" s="105">
        <v>12000</v>
      </c>
      <c r="F265" s="105">
        <v>20</v>
      </c>
      <c r="G265" s="37">
        <f t="shared" si="3"/>
        <v>240000</v>
      </c>
      <c r="H265" s="107" t="s">
        <v>697</v>
      </c>
    </row>
    <row r="266" spans="1:8" ht="15.75" customHeight="1">
      <c r="A266" s="88">
        <v>39224344</v>
      </c>
      <c r="B266" s="93" t="s">
        <v>498</v>
      </c>
      <c r="C266" s="115" t="s">
        <v>13</v>
      </c>
      <c r="D266" s="95" t="s">
        <v>25</v>
      </c>
      <c r="E266" s="87">
        <v>6500</v>
      </c>
      <c r="F266" s="87">
        <v>10</v>
      </c>
      <c r="G266" s="187">
        <f t="shared" si="3"/>
        <v>65000</v>
      </c>
      <c r="H266" s="92"/>
    </row>
    <row r="267" spans="1:8" ht="19.5" customHeight="1">
      <c r="A267" s="88" t="s">
        <v>87</v>
      </c>
      <c r="B267" s="93" t="s">
        <v>499</v>
      </c>
      <c r="C267" s="95" t="s">
        <v>26</v>
      </c>
      <c r="D267" s="95" t="s">
        <v>25</v>
      </c>
      <c r="E267" s="87">
        <v>384</v>
      </c>
      <c r="F267" s="87">
        <v>10</v>
      </c>
      <c r="G267" s="187">
        <f t="shared" si="3"/>
        <v>3840</v>
      </c>
      <c r="H267" s="92" t="s">
        <v>687</v>
      </c>
    </row>
    <row r="268" spans="1:8" ht="20.25" customHeight="1">
      <c r="A268" s="88" t="s">
        <v>272</v>
      </c>
      <c r="B268" s="93" t="s">
        <v>500</v>
      </c>
      <c r="C268" s="95" t="s">
        <v>26</v>
      </c>
      <c r="D268" s="95" t="s">
        <v>25</v>
      </c>
      <c r="E268" s="87">
        <v>516</v>
      </c>
      <c r="F268" s="87">
        <v>10</v>
      </c>
      <c r="G268" s="187">
        <f t="shared" si="3"/>
        <v>5160</v>
      </c>
      <c r="H268" s="92" t="s">
        <v>687</v>
      </c>
    </row>
    <row r="269" spans="1:8" ht="30" customHeight="1">
      <c r="A269" s="32">
        <v>39224550</v>
      </c>
      <c r="B269" s="31" t="s">
        <v>350</v>
      </c>
      <c r="C269" s="35" t="s">
        <v>26</v>
      </c>
      <c r="D269" s="48" t="s">
        <v>25</v>
      </c>
      <c r="E269" s="36">
        <v>1500000</v>
      </c>
      <c r="F269" s="36">
        <v>1</v>
      </c>
      <c r="G269" s="37">
        <f t="shared" si="3"/>
        <v>1500000</v>
      </c>
      <c r="H269" s="53"/>
    </row>
    <row r="270" spans="1:8" ht="18" customHeight="1">
      <c r="A270" s="88">
        <v>39292530</v>
      </c>
      <c r="B270" s="93" t="s">
        <v>501</v>
      </c>
      <c r="C270" s="95" t="s">
        <v>26</v>
      </c>
      <c r="D270" s="95" t="s">
        <v>25</v>
      </c>
      <c r="E270" s="87">
        <v>165</v>
      </c>
      <c r="F270" s="87">
        <v>10</v>
      </c>
      <c r="G270" s="187">
        <f t="shared" si="3"/>
        <v>1650</v>
      </c>
      <c r="H270" s="92" t="s">
        <v>687</v>
      </c>
    </row>
    <row r="271" spans="1:8" ht="16.5" customHeight="1">
      <c r="A271" s="88">
        <v>39241210</v>
      </c>
      <c r="B271" s="93" t="s">
        <v>502</v>
      </c>
      <c r="C271" s="95" t="s">
        <v>26</v>
      </c>
      <c r="D271" s="95" t="s">
        <v>25</v>
      </c>
      <c r="E271" s="87">
        <v>255</v>
      </c>
      <c r="F271" s="87">
        <v>10</v>
      </c>
      <c r="G271" s="187">
        <f t="shared" si="3"/>
        <v>2550</v>
      </c>
      <c r="H271" s="92" t="s">
        <v>687</v>
      </c>
    </row>
    <row r="272" spans="1:8" ht="16.5" customHeight="1">
      <c r="A272" s="102">
        <v>39241230</v>
      </c>
      <c r="B272" s="103" t="s">
        <v>298</v>
      </c>
      <c r="C272" s="104" t="s">
        <v>26</v>
      </c>
      <c r="D272" s="104" t="s">
        <v>25</v>
      </c>
      <c r="E272" s="105">
        <v>500</v>
      </c>
      <c r="F272" s="105">
        <v>5</v>
      </c>
      <c r="G272" s="106">
        <f>E272*F272</f>
        <v>2500</v>
      </c>
      <c r="H272" s="92"/>
    </row>
    <row r="273" spans="1:8" ht="18" customHeight="1">
      <c r="A273" s="88">
        <v>39241141</v>
      </c>
      <c r="B273" s="22" t="s">
        <v>743</v>
      </c>
      <c r="C273" s="95" t="s">
        <v>26</v>
      </c>
      <c r="D273" s="95" t="s">
        <v>25</v>
      </c>
      <c r="E273" s="87">
        <v>255</v>
      </c>
      <c r="F273" s="87">
        <v>20</v>
      </c>
      <c r="G273" s="187">
        <f t="shared" si="3"/>
        <v>5100</v>
      </c>
      <c r="H273" s="92"/>
    </row>
    <row r="274" spans="1:8" ht="18" customHeight="1">
      <c r="A274" s="102">
        <v>39263530</v>
      </c>
      <c r="B274" s="103" t="s">
        <v>574</v>
      </c>
      <c r="C274" s="104" t="s">
        <v>26</v>
      </c>
      <c r="D274" s="104" t="s">
        <v>25</v>
      </c>
      <c r="E274" s="105">
        <v>50</v>
      </c>
      <c r="F274" s="105">
        <v>108</v>
      </c>
      <c r="G274" s="106">
        <f t="shared" si="3"/>
        <v>5400</v>
      </c>
      <c r="H274" s="92"/>
    </row>
    <row r="275" spans="1:8" ht="18" customHeight="1">
      <c r="A275" s="88">
        <v>39263520</v>
      </c>
      <c r="B275" s="93" t="s">
        <v>503</v>
      </c>
      <c r="C275" s="95" t="s">
        <v>26</v>
      </c>
      <c r="D275" s="95" t="s">
        <v>25</v>
      </c>
      <c r="E275" s="87">
        <v>25</v>
      </c>
      <c r="F275" s="87">
        <v>108</v>
      </c>
      <c r="G275" s="187">
        <f t="shared" si="3"/>
        <v>2700</v>
      </c>
      <c r="H275" s="92"/>
    </row>
    <row r="276" spans="1:8" ht="17.25" customHeight="1">
      <c r="A276" s="102">
        <v>39263510</v>
      </c>
      <c r="B276" s="103" t="s">
        <v>575</v>
      </c>
      <c r="C276" s="104" t="s">
        <v>26</v>
      </c>
      <c r="D276" s="104" t="s">
        <v>25</v>
      </c>
      <c r="E276" s="105">
        <v>25</v>
      </c>
      <c r="F276" s="105">
        <v>50</v>
      </c>
      <c r="G276" s="106">
        <f t="shared" si="3"/>
        <v>1250</v>
      </c>
      <c r="H276" s="92"/>
    </row>
    <row r="277" spans="1:8" ht="18" customHeight="1">
      <c r="A277" s="102">
        <v>39292120</v>
      </c>
      <c r="B277" s="103" t="s">
        <v>274</v>
      </c>
      <c r="C277" s="104" t="s">
        <v>26</v>
      </c>
      <c r="D277" s="104" t="s">
        <v>25</v>
      </c>
      <c r="E277" s="105">
        <v>320</v>
      </c>
      <c r="F277" s="105">
        <v>100</v>
      </c>
      <c r="G277" s="106">
        <f t="shared" si="3"/>
        <v>32000</v>
      </c>
      <c r="H277" s="92"/>
    </row>
    <row r="278" spans="1:8" ht="15" customHeight="1">
      <c r="A278" s="32">
        <v>39292600</v>
      </c>
      <c r="B278" s="31" t="s">
        <v>119</v>
      </c>
      <c r="C278" s="35" t="s">
        <v>26</v>
      </c>
      <c r="D278" s="35" t="s">
        <v>25</v>
      </c>
      <c r="E278" s="36">
        <v>12000</v>
      </c>
      <c r="F278" s="36">
        <v>8</v>
      </c>
      <c r="G278" s="37">
        <f t="shared" si="3"/>
        <v>96000</v>
      </c>
      <c r="H278" s="92"/>
    </row>
    <row r="279" spans="1:8" ht="23.25" customHeight="1">
      <c r="A279" s="139">
        <v>39515440</v>
      </c>
      <c r="B279" s="8" t="s">
        <v>89</v>
      </c>
      <c r="C279" s="35" t="s">
        <v>26</v>
      </c>
      <c r="D279" s="9" t="s">
        <v>86</v>
      </c>
      <c r="E279" s="2">
        <v>5000</v>
      </c>
      <c r="F279" s="127">
        <v>100</v>
      </c>
      <c r="G279" s="37">
        <f t="shared" si="3"/>
        <v>500000</v>
      </c>
      <c r="H279" s="92"/>
    </row>
    <row r="280" spans="1:8" ht="23.25" customHeight="1">
      <c r="A280" s="139">
        <v>39515450</v>
      </c>
      <c r="B280" s="8" t="s">
        <v>184</v>
      </c>
      <c r="C280" s="35" t="s">
        <v>26</v>
      </c>
      <c r="D280" s="9" t="s">
        <v>86</v>
      </c>
      <c r="E280" s="2">
        <v>7000</v>
      </c>
      <c r="F280" s="127">
        <v>30</v>
      </c>
      <c r="G280" s="37">
        <f t="shared" si="3"/>
        <v>210000</v>
      </c>
      <c r="H280" s="53"/>
    </row>
    <row r="281" spans="1:8" ht="28.5" customHeight="1">
      <c r="A281" s="138">
        <v>39514400</v>
      </c>
      <c r="B281" s="103" t="s">
        <v>713</v>
      </c>
      <c r="C281" s="35" t="s">
        <v>26</v>
      </c>
      <c r="D281" s="120" t="s">
        <v>25</v>
      </c>
      <c r="E281" s="49">
        <v>15000</v>
      </c>
      <c r="F281" s="121">
        <v>30</v>
      </c>
      <c r="G281" s="37">
        <f t="shared" si="3"/>
        <v>450000</v>
      </c>
      <c r="H281" s="117" t="s">
        <v>696</v>
      </c>
    </row>
    <row r="282" spans="1:8" ht="15" customHeight="1">
      <c r="A282" s="113">
        <v>39713432</v>
      </c>
      <c r="B282" s="93" t="s">
        <v>120</v>
      </c>
      <c r="C282" s="95" t="s">
        <v>148</v>
      </c>
      <c r="D282" s="95" t="s">
        <v>25</v>
      </c>
      <c r="E282" s="87">
        <v>24000</v>
      </c>
      <c r="F282" s="87">
        <v>2</v>
      </c>
      <c r="G282" s="187">
        <f t="shared" si="3"/>
        <v>48000</v>
      </c>
      <c r="H282" s="117" t="s">
        <v>696</v>
      </c>
    </row>
    <row r="283" spans="1:8" ht="20.100000000000001" customHeight="1">
      <c r="A283" s="113">
        <v>39714200</v>
      </c>
      <c r="B283" s="93" t="s">
        <v>567</v>
      </c>
      <c r="C283" s="95" t="s">
        <v>148</v>
      </c>
      <c r="D283" s="95" t="s">
        <v>25</v>
      </c>
      <c r="E283" s="87">
        <v>310000</v>
      </c>
      <c r="F283" s="87">
        <v>1</v>
      </c>
      <c r="G283" s="187">
        <f t="shared" si="3"/>
        <v>310000</v>
      </c>
      <c r="H283" s="92" t="s">
        <v>687</v>
      </c>
    </row>
    <row r="284" spans="1:8" ht="20.100000000000001" customHeight="1">
      <c r="A284" s="113">
        <v>39714240</v>
      </c>
      <c r="B284" s="93" t="s">
        <v>185</v>
      </c>
      <c r="C284" s="95" t="s">
        <v>148</v>
      </c>
      <c r="D284" s="95" t="s">
        <v>25</v>
      </c>
      <c r="E284" s="87">
        <v>265000</v>
      </c>
      <c r="F284" s="87">
        <v>1</v>
      </c>
      <c r="G284" s="187">
        <f t="shared" si="3"/>
        <v>265000</v>
      </c>
      <c r="H284" s="92" t="s">
        <v>687</v>
      </c>
    </row>
    <row r="285" spans="1:8" ht="20.100000000000001" customHeight="1">
      <c r="A285" s="113">
        <v>39714230</v>
      </c>
      <c r="B285" s="93" t="s">
        <v>162</v>
      </c>
      <c r="C285" s="95" t="s">
        <v>148</v>
      </c>
      <c r="D285" s="95" t="s">
        <v>25</v>
      </c>
      <c r="E285" s="87">
        <v>215000</v>
      </c>
      <c r="F285" s="87">
        <v>2</v>
      </c>
      <c r="G285" s="187">
        <f t="shared" si="3"/>
        <v>430000</v>
      </c>
      <c r="H285" s="92" t="s">
        <v>687</v>
      </c>
    </row>
    <row r="286" spans="1:8" ht="20.25" customHeight="1">
      <c r="A286" s="113">
        <v>39714210</v>
      </c>
      <c r="B286" s="93" t="s">
        <v>186</v>
      </c>
      <c r="C286" s="95" t="s">
        <v>148</v>
      </c>
      <c r="D286" s="95" t="s">
        <v>25</v>
      </c>
      <c r="E286" s="87">
        <v>132000</v>
      </c>
      <c r="F286" s="87">
        <v>2</v>
      </c>
      <c r="G286" s="187">
        <f t="shared" si="3"/>
        <v>264000</v>
      </c>
      <c r="H286" s="92" t="s">
        <v>687</v>
      </c>
    </row>
    <row r="287" spans="1:8" ht="20.25" customHeight="1">
      <c r="A287" s="113">
        <v>39717100</v>
      </c>
      <c r="B287" s="93" t="s">
        <v>232</v>
      </c>
      <c r="C287" s="95" t="s">
        <v>148</v>
      </c>
      <c r="D287" s="95" t="s">
        <v>25</v>
      </c>
      <c r="E287" s="87">
        <v>14500</v>
      </c>
      <c r="F287" s="87">
        <v>6</v>
      </c>
      <c r="G287" s="187">
        <f t="shared" si="3"/>
        <v>87000</v>
      </c>
      <c r="H287" s="92" t="s">
        <v>687</v>
      </c>
    </row>
    <row r="288" spans="1:8" ht="29.25" customHeight="1">
      <c r="A288" s="113">
        <v>39721500</v>
      </c>
      <c r="B288" s="93" t="s">
        <v>504</v>
      </c>
      <c r="C288" s="95" t="s">
        <v>148</v>
      </c>
      <c r="D288" s="95" t="s">
        <v>25</v>
      </c>
      <c r="E288" s="87">
        <v>25000</v>
      </c>
      <c r="F288" s="87">
        <v>2</v>
      </c>
      <c r="G288" s="187">
        <f t="shared" si="3"/>
        <v>50000</v>
      </c>
      <c r="H288" s="92" t="s">
        <v>687</v>
      </c>
    </row>
    <row r="289" spans="1:8" ht="17.25" customHeight="1">
      <c r="A289" s="88">
        <v>39831241</v>
      </c>
      <c r="B289" s="93" t="s">
        <v>59</v>
      </c>
      <c r="C289" s="115" t="s">
        <v>13</v>
      </c>
      <c r="D289" s="90" t="s">
        <v>51</v>
      </c>
      <c r="E289" s="94">
        <v>2000</v>
      </c>
      <c r="F289" s="94">
        <v>25</v>
      </c>
      <c r="G289" s="187">
        <f t="shared" si="3"/>
        <v>50000</v>
      </c>
      <c r="H289" s="92" t="s">
        <v>687</v>
      </c>
    </row>
    <row r="290" spans="1:8" ht="17.25" customHeight="1">
      <c r="A290" s="138" t="s">
        <v>730</v>
      </c>
      <c r="B290" s="103" t="s">
        <v>59</v>
      </c>
      <c r="C290" s="95" t="s">
        <v>148</v>
      </c>
      <c r="D290" s="120" t="s">
        <v>51</v>
      </c>
      <c r="E290" s="121">
        <v>2000</v>
      </c>
      <c r="F290" s="121">
        <v>30</v>
      </c>
      <c r="G290" s="37">
        <f t="shared" si="3"/>
        <v>60000</v>
      </c>
      <c r="H290" s="92" t="s">
        <v>687</v>
      </c>
    </row>
    <row r="291" spans="1:8" ht="26.25" customHeight="1">
      <c r="A291" s="88">
        <v>39812100</v>
      </c>
      <c r="B291" s="93" t="s">
        <v>136</v>
      </c>
      <c r="C291" s="95" t="s">
        <v>148</v>
      </c>
      <c r="D291" s="90" t="s">
        <v>51</v>
      </c>
      <c r="E291" s="94">
        <v>1100</v>
      </c>
      <c r="F291" s="94">
        <v>100</v>
      </c>
      <c r="G291" s="187">
        <f t="shared" si="3"/>
        <v>110000</v>
      </c>
      <c r="H291" s="92"/>
    </row>
    <row r="292" spans="1:8" ht="27.75" customHeight="1">
      <c r="A292" s="88">
        <v>39831242</v>
      </c>
      <c r="B292" s="93" t="s">
        <v>506</v>
      </c>
      <c r="C292" s="95" t="s">
        <v>148</v>
      </c>
      <c r="D292" s="90" t="s">
        <v>51</v>
      </c>
      <c r="E292" s="94">
        <v>118.42</v>
      </c>
      <c r="F292" s="94">
        <v>150</v>
      </c>
      <c r="G292" s="187">
        <f t="shared" si="3"/>
        <v>17763</v>
      </c>
      <c r="H292" s="107" t="s">
        <v>697</v>
      </c>
    </row>
    <row r="293" spans="1:8" ht="26.25" customHeight="1">
      <c r="A293" s="88">
        <v>39812600</v>
      </c>
      <c r="B293" s="93" t="s">
        <v>352</v>
      </c>
      <c r="C293" s="95" t="s">
        <v>148</v>
      </c>
      <c r="D293" s="90" t="s">
        <v>25</v>
      </c>
      <c r="E293" s="94">
        <v>153.6</v>
      </c>
      <c r="F293" s="94">
        <v>250</v>
      </c>
      <c r="G293" s="187">
        <f t="shared" si="3"/>
        <v>38400</v>
      </c>
      <c r="H293" s="92"/>
    </row>
    <row r="294" spans="1:8" ht="21" customHeight="1">
      <c r="A294" s="88">
        <v>39836000</v>
      </c>
      <c r="B294" s="93" t="s">
        <v>507</v>
      </c>
      <c r="C294" s="95" t="s">
        <v>148</v>
      </c>
      <c r="D294" s="90" t="s">
        <v>25</v>
      </c>
      <c r="E294" s="94">
        <v>850</v>
      </c>
      <c r="F294" s="94">
        <v>250</v>
      </c>
      <c r="G294" s="187">
        <f t="shared" si="3"/>
        <v>212500</v>
      </c>
      <c r="H294" s="92" t="s">
        <v>687</v>
      </c>
    </row>
    <row r="295" spans="1:8" ht="18" customHeight="1">
      <c r="A295" s="88">
        <v>39837000</v>
      </c>
      <c r="B295" s="93" t="s">
        <v>292</v>
      </c>
      <c r="C295" s="95" t="s">
        <v>148</v>
      </c>
      <c r="D295" s="90" t="s">
        <v>25</v>
      </c>
      <c r="E295" s="94">
        <v>1200</v>
      </c>
      <c r="F295" s="94">
        <v>30</v>
      </c>
      <c r="G295" s="187">
        <f t="shared" si="3"/>
        <v>36000</v>
      </c>
      <c r="H295" s="92" t="s">
        <v>687</v>
      </c>
    </row>
    <row r="296" spans="1:8" ht="20.45" customHeight="1">
      <c r="A296" s="88">
        <v>39831245</v>
      </c>
      <c r="B296" s="93" t="s">
        <v>508</v>
      </c>
      <c r="C296" s="115" t="s">
        <v>13</v>
      </c>
      <c r="D296" s="90" t="s">
        <v>58</v>
      </c>
      <c r="E296" s="94">
        <v>1500</v>
      </c>
      <c r="F296" s="94">
        <v>30</v>
      </c>
      <c r="G296" s="187">
        <f t="shared" si="3"/>
        <v>45000</v>
      </c>
      <c r="H296" s="92" t="s">
        <v>687</v>
      </c>
    </row>
    <row r="297" spans="1:8" ht="20.45" customHeight="1">
      <c r="A297" s="138" t="s">
        <v>731</v>
      </c>
      <c r="B297" s="103" t="s">
        <v>703</v>
      </c>
      <c r="C297" s="95" t="s">
        <v>148</v>
      </c>
      <c r="D297" s="90" t="s">
        <v>58</v>
      </c>
      <c r="E297" s="121">
        <v>800</v>
      </c>
      <c r="F297" s="121">
        <v>200</v>
      </c>
      <c r="G297" s="37">
        <f t="shared" si="3"/>
        <v>160000</v>
      </c>
      <c r="H297" s="92" t="s">
        <v>687</v>
      </c>
    </row>
    <row r="298" spans="1:8" ht="20.45" customHeight="1">
      <c r="A298" s="138">
        <v>39831260</v>
      </c>
      <c r="B298" s="103" t="s">
        <v>704</v>
      </c>
      <c r="C298" s="95" t="s">
        <v>148</v>
      </c>
      <c r="D298" s="120" t="s">
        <v>25</v>
      </c>
      <c r="E298" s="121">
        <v>500</v>
      </c>
      <c r="F298" s="121">
        <v>40</v>
      </c>
      <c r="G298" s="37">
        <f t="shared" ref="G298:G361" si="4">E298*F298</f>
        <v>20000</v>
      </c>
      <c r="H298" s="92" t="s">
        <v>687</v>
      </c>
    </row>
    <row r="299" spans="1:8" ht="31.5" customHeight="1">
      <c r="A299" s="138">
        <v>39831277</v>
      </c>
      <c r="B299" s="125" t="s">
        <v>829</v>
      </c>
      <c r="C299" s="95" t="s">
        <v>148</v>
      </c>
      <c r="D299" s="120" t="s">
        <v>25</v>
      </c>
      <c r="E299" s="121">
        <v>4000</v>
      </c>
      <c r="F299" s="121">
        <v>30</v>
      </c>
      <c r="G299" s="37">
        <f t="shared" si="4"/>
        <v>120000</v>
      </c>
      <c r="H299" s="92" t="s">
        <v>697</v>
      </c>
    </row>
    <row r="300" spans="1:8" ht="20.45" customHeight="1">
      <c r="A300" s="88">
        <v>39831100</v>
      </c>
      <c r="B300" s="93" t="s">
        <v>509</v>
      </c>
      <c r="C300" s="95" t="s">
        <v>148</v>
      </c>
      <c r="D300" s="90" t="s">
        <v>58</v>
      </c>
      <c r="E300" s="94">
        <v>375</v>
      </c>
      <c r="F300" s="94">
        <v>50</v>
      </c>
      <c r="G300" s="187">
        <f t="shared" si="4"/>
        <v>18750</v>
      </c>
      <c r="H300" s="92" t="s">
        <v>697</v>
      </c>
    </row>
    <row r="301" spans="1:8" ht="17.25" customHeight="1">
      <c r="A301" s="88">
        <v>39831283</v>
      </c>
      <c r="B301" s="93" t="s">
        <v>275</v>
      </c>
      <c r="C301" s="95" t="s">
        <v>148</v>
      </c>
      <c r="D301" s="90" t="s">
        <v>25</v>
      </c>
      <c r="E301" s="94">
        <v>394.8</v>
      </c>
      <c r="F301" s="94">
        <v>250</v>
      </c>
      <c r="G301" s="187">
        <f t="shared" si="4"/>
        <v>98700</v>
      </c>
      <c r="H301" s="92" t="s">
        <v>697</v>
      </c>
    </row>
    <row r="302" spans="1:8" ht="15.75" customHeight="1">
      <c r="A302" s="88">
        <v>39831281</v>
      </c>
      <c r="B302" s="93" t="s">
        <v>353</v>
      </c>
      <c r="C302" s="95" t="s">
        <v>148</v>
      </c>
      <c r="D302" s="90" t="s">
        <v>25</v>
      </c>
      <c r="E302" s="94">
        <v>240</v>
      </c>
      <c r="F302" s="94">
        <v>200</v>
      </c>
      <c r="G302" s="187">
        <f t="shared" si="4"/>
        <v>48000</v>
      </c>
      <c r="H302" s="92" t="s">
        <v>687</v>
      </c>
    </row>
    <row r="303" spans="1:8" ht="19.5" customHeight="1">
      <c r="A303" s="88">
        <v>39831280</v>
      </c>
      <c r="B303" s="93" t="s">
        <v>354</v>
      </c>
      <c r="C303" s="95" t="s">
        <v>148</v>
      </c>
      <c r="D303" s="90" t="s">
        <v>58</v>
      </c>
      <c r="E303" s="94">
        <v>417</v>
      </c>
      <c r="F303" s="94">
        <v>200</v>
      </c>
      <c r="G303" s="187">
        <f t="shared" si="4"/>
        <v>83400</v>
      </c>
      <c r="H303" s="92" t="s">
        <v>687</v>
      </c>
    </row>
    <row r="304" spans="1:8" ht="27.6" customHeight="1">
      <c r="A304" s="88">
        <v>39839100</v>
      </c>
      <c r="B304" s="93" t="s">
        <v>510</v>
      </c>
      <c r="C304" s="95" t="s">
        <v>148</v>
      </c>
      <c r="D304" s="90" t="s">
        <v>25</v>
      </c>
      <c r="E304" s="94">
        <v>800</v>
      </c>
      <c r="F304" s="94">
        <v>30</v>
      </c>
      <c r="G304" s="187">
        <f t="shared" si="4"/>
        <v>24000</v>
      </c>
      <c r="H304" s="92" t="s">
        <v>687</v>
      </c>
    </row>
    <row r="305" spans="1:8" ht="27.6" customHeight="1">
      <c r="A305" s="88">
        <v>39839200</v>
      </c>
      <c r="B305" s="93" t="s">
        <v>511</v>
      </c>
      <c r="C305" s="95" t="s">
        <v>148</v>
      </c>
      <c r="D305" s="90" t="s">
        <v>25</v>
      </c>
      <c r="E305" s="94">
        <v>290</v>
      </c>
      <c r="F305" s="94">
        <v>50</v>
      </c>
      <c r="G305" s="187">
        <f t="shared" si="4"/>
        <v>14500</v>
      </c>
      <c r="H305" s="92" t="s">
        <v>687</v>
      </c>
    </row>
    <row r="306" spans="1:8" ht="19.899999999999999" customHeight="1">
      <c r="A306" s="88">
        <v>39812410</v>
      </c>
      <c r="B306" s="93" t="s">
        <v>220</v>
      </c>
      <c r="C306" s="95" t="s">
        <v>148</v>
      </c>
      <c r="D306" s="90" t="s">
        <v>25</v>
      </c>
      <c r="E306" s="94">
        <v>480</v>
      </c>
      <c r="F306" s="94">
        <v>15</v>
      </c>
      <c r="G306" s="187">
        <f t="shared" si="4"/>
        <v>7200</v>
      </c>
      <c r="H306" s="92" t="s">
        <v>687</v>
      </c>
    </row>
    <row r="307" spans="1:8" ht="28.5" customHeight="1">
      <c r="A307" s="88" t="s">
        <v>277</v>
      </c>
      <c r="B307" s="93" t="s">
        <v>512</v>
      </c>
      <c r="C307" s="95" t="s">
        <v>13</v>
      </c>
      <c r="D307" s="90" t="s">
        <v>58</v>
      </c>
      <c r="E307" s="94">
        <v>300</v>
      </c>
      <c r="F307" s="94">
        <v>200</v>
      </c>
      <c r="G307" s="187">
        <f t="shared" si="4"/>
        <v>60000</v>
      </c>
      <c r="H307" s="92" t="s">
        <v>687</v>
      </c>
    </row>
    <row r="308" spans="1:8" ht="28.5" customHeight="1">
      <c r="A308" s="138" t="s">
        <v>278</v>
      </c>
      <c r="B308" s="103" t="s">
        <v>512</v>
      </c>
      <c r="C308" s="104" t="s">
        <v>13</v>
      </c>
      <c r="D308" s="120" t="s">
        <v>58</v>
      </c>
      <c r="E308" s="121">
        <v>320</v>
      </c>
      <c r="F308" s="121">
        <v>100</v>
      </c>
      <c r="G308" s="37">
        <f t="shared" si="4"/>
        <v>32000</v>
      </c>
      <c r="H308" s="92" t="s">
        <v>687</v>
      </c>
    </row>
    <row r="309" spans="1:8" ht="25.5" customHeight="1">
      <c r="A309" s="138" t="s">
        <v>736</v>
      </c>
      <c r="B309" s="103" t="s">
        <v>569</v>
      </c>
      <c r="C309" s="104" t="s">
        <v>13</v>
      </c>
      <c r="D309" s="120" t="s">
        <v>58</v>
      </c>
      <c r="E309" s="121">
        <v>100</v>
      </c>
      <c r="F309" s="121">
        <v>500</v>
      </c>
      <c r="G309" s="37">
        <f t="shared" si="4"/>
        <v>50000</v>
      </c>
      <c r="H309" s="92"/>
    </row>
    <row r="310" spans="1:8" ht="39.75" customHeight="1">
      <c r="A310" s="32">
        <v>42131110</v>
      </c>
      <c r="B310" s="31" t="s">
        <v>513</v>
      </c>
      <c r="C310" s="35" t="s">
        <v>13</v>
      </c>
      <c r="D310" s="48" t="s">
        <v>25</v>
      </c>
      <c r="E310" s="49">
        <v>3000</v>
      </c>
      <c r="F310" s="49">
        <v>10</v>
      </c>
      <c r="G310" s="37">
        <f t="shared" si="4"/>
        <v>30000</v>
      </c>
      <c r="H310" s="107" t="s">
        <v>697</v>
      </c>
    </row>
    <row r="311" spans="1:8" ht="16.5" customHeight="1">
      <c r="A311" s="32">
        <v>42131490</v>
      </c>
      <c r="B311" s="31" t="s">
        <v>143</v>
      </c>
      <c r="C311" s="35" t="s">
        <v>13</v>
      </c>
      <c r="D311" s="49" t="s">
        <v>25</v>
      </c>
      <c r="E311" s="49">
        <v>650</v>
      </c>
      <c r="F311" s="49">
        <v>20</v>
      </c>
      <c r="G311" s="37">
        <f t="shared" si="4"/>
        <v>13000</v>
      </c>
      <c r="H311" s="107" t="s">
        <v>696</v>
      </c>
    </row>
    <row r="312" spans="1:8" ht="17.25" customHeight="1">
      <c r="A312" s="13">
        <v>42641500</v>
      </c>
      <c r="B312" s="8" t="s">
        <v>357</v>
      </c>
      <c r="C312" s="9" t="s">
        <v>13</v>
      </c>
      <c r="D312" s="10" t="s">
        <v>25</v>
      </c>
      <c r="E312" s="11">
        <v>250000</v>
      </c>
      <c r="F312" s="11">
        <v>1</v>
      </c>
      <c r="G312" s="37">
        <f t="shared" si="4"/>
        <v>250000</v>
      </c>
      <c r="H312" s="53"/>
    </row>
    <row r="313" spans="1:8" ht="15">
      <c r="A313" s="32">
        <v>42671400</v>
      </c>
      <c r="B313" s="31" t="s">
        <v>514</v>
      </c>
      <c r="C313" s="35" t="s">
        <v>13</v>
      </c>
      <c r="D313" s="55" t="s">
        <v>25</v>
      </c>
      <c r="E313" s="36">
        <v>500</v>
      </c>
      <c r="F313" s="56">
        <v>50</v>
      </c>
      <c r="G313" s="37">
        <f t="shared" si="4"/>
        <v>25000</v>
      </c>
      <c r="H313" s="53"/>
    </row>
    <row r="314" spans="1:8" ht="32.25" customHeight="1">
      <c r="A314" s="32">
        <v>42911140</v>
      </c>
      <c r="B314" s="31" t="s">
        <v>515</v>
      </c>
      <c r="C314" s="35" t="s">
        <v>13</v>
      </c>
      <c r="D314" s="55" t="s">
        <v>25</v>
      </c>
      <c r="E314" s="36">
        <v>15000</v>
      </c>
      <c r="F314" s="56">
        <v>2</v>
      </c>
      <c r="G314" s="37">
        <f t="shared" si="4"/>
        <v>30000</v>
      </c>
      <c r="H314" s="96"/>
    </row>
    <row r="315" spans="1:8" ht="21" customHeight="1">
      <c r="A315" s="138">
        <v>42961290</v>
      </c>
      <c r="B315" s="31" t="s">
        <v>356</v>
      </c>
      <c r="C315" s="35" t="s">
        <v>13</v>
      </c>
      <c r="D315" s="48" t="s">
        <v>25</v>
      </c>
      <c r="E315" s="49">
        <v>83000</v>
      </c>
      <c r="F315" s="121">
        <v>3</v>
      </c>
      <c r="G315" s="37">
        <f t="shared" si="4"/>
        <v>249000</v>
      </c>
      <c r="H315" s="53"/>
    </row>
    <row r="316" spans="1:8" ht="33.75" customHeight="1">
      <c r="A316" s="138">
        <v>42961300</v>
      </c>
      <c r="B316" s="103" t="s">
        <v>711</v>
      </c>
      <c r="C316" s="35" t="s">
        <v>13</v>
      </c>
      <c r="D316" s="120" t="s">
        <v>25</v>
      </c>
      <c r="E316" s="121">
        <v>5000</v>
      </c>
      <c r="F316" s="121">
        <v>30</v>
      </c>
      <c r="G316" s="37">
        <f t="shared" si="4"/>
        <v>150000</v>
      </c>
      <c r="H316" s="53"/>
    </row>
    <row r="317" spans="1:8" ht="27.75" customHeight="1">
      <c r="A317" s="138">
        <v>42961270</v>
      </c>
      <c r="B317" s="31" t="s">
        <v>570</v>
      </c>
      <c r="C317" s="35" t="s">
        <v>13</v>
      </c>
      <c r="D317" s="48" t="s">
        <v>25</v>
      </c>
      <c r="E317" s="49">
        <v>20000</v>
      </c>
      <c r="F317" s="121">
        <v>5</v>
      </c>
      <c r="G317" s="37">
        <f t="shared" si="4"/>
        <v>100000</v>
      </c>
      <c r="H317" s="53" t="s">
        <v>696</v>
      </c>
    </row>
    <row r="318" spans="1:8" ht="27.75" customHeight="1">
      <c r="A318" s="32" t="s">
        <v>749</v>
      </c>
      <c r="B318" s="31" t="s">
        <v>750</v>
      </c>
      <c r="C318" s="35" t="s">
        <v>13</v>
      </c>
      <c r="D318" s="48" t="s">
        <v>25</v>
      </c>
      <c r="E318" s="49">
        <v>7000</v>
      </c>
      <c r="F318" s="49">
        <v>2</v>
      </c>
      <c r="G318" s="37">
        <f t="shared" si="4"/>
        <v>14000</v>
      </c>
      <c r="H318" s="53" t="s">
        <v>697</v>
      </c>
    </row>
    <row r="319" spans="1:8" ht="27.75" customHeight="1">
      <c r="A319" s="32" t="s">
        <v>751</v>
      </c>
      <c r="B319" s="31" t="s">
        <v>752</v>
      </c>
      <c r="C319" s="35" t="s">
        <v>13</v>
      </c>
      <c r="D319" s="48" t="s">
        <v>25</v>
      </c>
      <c r="E319" s="49">
        <v>7000</v>
      </c>
      <c r="F319" s="49">
        <v>1</v>
      </c>
      <c r="G319" s="37">
        <f t="shared" si="4"/>
        <v>7000</v>
      </c>
      <c r="H319" s="53" t="s">
        <v>696</v>
      </c>
    </row>
    <row r="320" spans="1:8" ht="27.75" customHeight="1">
      <c r="A320" s="32" t="s">
        <v>753</v>
      </c>
      <c r="B320" s="31" t="s">
        <v>754</v>
      </c>
      <c r="C320" s="35" t="s">
        <v>13</v>
      </c>
      <c r="D320" s="48" t="s">
        <v>25</v>
      </c>
      <c r="E320" s="49">
        <v>7000</v>
      </c>
      <c r="F320" s="49">
        <v>1</v>
      </c>
      <c r="G320" s="37">
        <f t="shared" si="4"/>
        <v>7000</v>
      </c>
      <c r="H320" s="53"/>
    </row>
    <row r="321" spans="1:8" ht="27.75" customHeight="1">
      <c r="A321" s="32" t="s">
        <v>755</v>
      </c>
      <c r="B321" s="31" t="s">
        <v>756</v>
      </c>
      <c r="C321" s="35" t="s">
        <v>13</v>
      </c>
      <c r="D321" s="48" t="s">
        <v>25</v>
      </c>
      <c r="E321" s="49">
        <v>7000</v>
      </c>
      <c r="F321" s="49">
        <v>2</v>
      </c>
      <c r="G321" s="37">
        <f t="shared" si="4"/>
        <v>14000</v>
      </c>
      <c r="H321" s="53"/>
    </row>
    <row r="322" spans="1:8" ht="27.75" customHeight="1">
      <c r="A322" s="32" t="s">
        <v>757</v>
      </c>
      <c r="B322" s="31" t="s">
        <v>758</v>
      </c>
      <c r="C322" s="35" t="s">
        <v>13</v>
      </c>
      <c r="D322" s="48" t="s">
        <v>25</v>
      </c>
      <c r="E322" s="49">
        <v>7000</v>
      </c>
      <c r="F322" s="49">
        <v>1</v>
      </c>
      <c r="G322" s="37">
        <f t="shared" si="4"/>
        <v>7000</v>
      </c>
      <c r="H322" s="53"/>
    </row>
    <row r="323" spans="1:8" ht="21.75" customHeight="1">
      <c r="A323" s="32" t="s">
        <v>759</v>
      </c>
      <c r="B323" s="57" t="s">
        <v>760</v>
      </c>
      <c r="C323" s="35" t="s">
        <v>13</v>
      </c>
      <c r="D323" s="55" t="s">
        <v>25</v>
      </c>
      <c r="E323" s="36">
        <v>1000</v>
      </c>
      <c r="F323" s="56">
        <v>20</v>
      </c>
      <c r="G323" s="37">
        <f t="shared" si="4"/>
        <v>20000</v>
      </c>
      <c r="H323" s="53"/>
    </row>
    <row r="324" spans="1:8" ht="27.75" customHeight="1">
      <c r="A324" s="32">
        <v>44111411</v>
      </c>
      <c r="B324" s="31" t="s">
        <v>761</v>
      </c>
      <c r="C324" s="35" t="s">
        <v>13</v>
      </c>
      <c r="D324" s="55" t="s">
        <v>51</v>
      </c>
      <c r="E324" s="49">
        <v>4000</v>
      </c>
      <c r="F324" s="49">
        <v>15</v>
      </c>
      <c r="G324" s="37">
        <f t="shared" si="4"/>
        <v>60000</v>
      </c>
      <c r="H324" s="53"/>
    </row>
    <row r="325" spans="1:8" ht="27" customHeight="1">
      <c r="A325" s="88">
        <v>44111412</v>
      </c>
      <c r="B325" s="93" t="s">
        <v>744</v>
      </c>
      <c r="C325" s="95" t="s">
        <v>13</v>
      </c>
      <c r="D325" s="112" t="s">
        <v>51</v>
      </c>
      <c r="E325" s="87">
        <v>1550</v>
      </c>
      <c r="F325" s="101">
        <v>70</v>
      </c>
      <c r="G325" s="187">
        <f t="shared" si="4"/>
        <v>108500</v>
      </c>
      <c r="H325" s="53"/>
    </row>
    <row r="326" spans="1:8" ht="17.25" customHeight="1">
      <c r="A326" s="88">
        <v>44111413</v>
      </c>
      <c r="B326" s="93" t="s">
        <v>90</v>
      </c>
      <c r="C326" s="95" t="s">
        <v>13</v>
      </c>
      <c r="D326" s="112" t="s">
        <v>51</v>
      </c>
      <c r="E326" s="87">
        <v>1200</v>
      </c>
      <c r="F326" s="101">
        <v>60</v>
      </c>
      <c r="G326" s="187">
        <f t="shared" si="4"/>
        <v>72000</v>
      </c>
      <c r="H326" s="53"/>
    </row>
    <row r="327" spans="1:8" ht="19.5" customHeight="1">
      <c r="A327" s="88">
        <v>44111414</v>
      </c>
      <c r="B327" s="93" t="s">
        <v>516</v>
      </c>
      <c r="C327" s="95" t="s">
        <v>13</v>
      </c>
      <c r="D327" s="112" t="s">
        <v>51</v>
      </c>
      <c r="E327" s="87">
        <v>700</v>
      </c>
      <c r="F327" s="101">
        <v>50</v>
      </c>
      <c r="G327" s="187">
        <f t="shared" si="4"/>
        <v>35000</v>
      </c>
      <c r="H327" s="92" t="s">
        <v>692</v>
      </c>
    </row>
    <row r="328" spans="1:8" ht="15.75" customHeight="1">
      <c r="A328" s="68">
        <v>44163171</v>
      </c>
      <c r="B328" s="31" t="s">
        <v>517</v>
      </c>
      <c r="C328" s="35" t="s">
        <v>13</v>
      </c>
      <c r="D328" s="35" t="s">
        <v>91</v>
      </c>
      <c r="E328" s="35">
        <v>400</v>
      </c>
      <c r="F328" s="35">
        <v>100</v>
      </c>
      <c r="G328" s="37">
        <f t="shared" si="4"/>
        <v>40000</v>
      </c>
      <c r="H328" s="92" t="s">
        <v>692</v>
      </c>
    </row>
    <row r="329" spans="1:8" ht="18.75" customHeight="1">
      <c r="A329" s="68">
        <v>44163172</v>
      </c>
      <c r="B329" s="31" t="s">
        <v>151</v>
      </c>
      <c r="C329" s="35" t="s">
        <v>13</v>
      </c>
      <c r="D329" s="35" t="s">
        <v>91</v>
      </c>
      <c r="E329" s="35">
        <v>400</v>
      </c>
      <c r="F329" s="35">
        <v>100</v>
      </c>
      <c r="G329" s="37">
        <f t="shared" si="4"/>
        <v>40000</v>
      </c>
      <c r="H329" s="92" t="s">
        <v>692</v>
      </c>
    </row>
    <row r="330" spans="1:8" ht="21" customHeight="1">
      <c r="A330" s="68" t="s">
        <v>289</v>
      </c>
      <c r="B330" s="31" t="s">
        <v>290</v>
      </c>
      <c r="C330" s="35" t="s">
        <v>13</v>
      </c>
      <c r="D330" s="35" t="s">
        <v>91</v>
      </c>
      <c r="E330" s="35">
        <v>300</v>
      </c>
      <c r="F330" s="35">
        <v>20</v>
      </c>
      <c r="G330" s="37">
        <f t="shared" si="4"/>
        <v>6000</v>
      </c>
      <c r="H330" s="53"/>
    </row>
    <row r="331" spans="1:8" ht="27.75" customHeight="1">
      <c r="A331" s="32" t="s">
        <v>92</v>
      </c>
      <c r="B331" s="31" t="s">
        <v>518</v>
      </c>
      <c r="C331" s="35" t="s">
        <v>13</v>
      </c>
      <c r="D331" s="55" t="s">
        <v>25</v>
      </c>
      <c r="E331" s="36">
        <v>1900</v>
      </c>
      <c r="F331" s="56">
        <v>10</v>
      </c>
      <c r="G331" s="37">
        <f t="shared" si="4"/>
        <v>19000</v>
      </c>
      <c r="H331" s="53"/>
    </row>
    <row r="332" spans="1:8" ht="22.5" customHeight="1">
      <c r="A332" s="32">
        <v>44192610</v>
      </c>
      <c r="B332" s="31" t="s">
        <v>745</v>
      </c>
      <c r="C332" s="35" t="s">
        <v>13</v>
      </c>
      <c r="D332" s="55" t="s">
        <v>51</v>
      </c>
      <c r="E332" s="36">
        <v>1200</v>
      </c>
      <c r="F332" s="56">
        <v>4</v>
      </c>
      <c r="G332" s="37">
        <f t="shared" si="4"/>
        <v>4800</v>
      </c>
      <c r="H332" s="53"/>
    </row>
    <row r="333" spans="1:8" ht="28.5" customHeight="1">
      <c r="A333" s="32">
        <v>44192700</v>
      </c>
      <c r="B333" s="31" t="s">
        <v>393</v>
      </c>
      <c r="C333" s="35" t="s">
        <v>13</v>
      </c>
      <c r="D333" s="49" t="s">
        <v>25</v>
      </c>
      <c r="E333" s="49">
        <v>1350</v>
      </c>
      <c r="F333" s="49">
        <v>5</v>
      </c>
      <c r="G333" s="37">
        <f t="shared" si="4"/>
        <v>6750</v>
      </c>
      <c r="H333" s="53"/>
    </row>
    <row r="334" spans="1:8" ht="27.75" customHeight="1">
      <c r="A334" s="138">
        <v>44221140</v>
      </c>
      <c r="B334" s="31" t="s">
        <v>577</v>
      </c>
      <c r="C334" s="35" t="s">
        <v>13</v>
      </c>
      <c r="D334" s="35" t="s">
        <v>86</v>
      </c>
      <c r="E334" s="105">
        <v>120000</v>
      </c>
      <c r="F334" s="105">
        <v>3</v>
      </c>
      <c r="G334" s="37">
        <f t="shared" si="4"/>
        <v>360000</v>
      </c>
      <c r="H334" s="53"/>
    </row>
    <row r="335" spans="1:8" ht="27.75" customHeight="1">
      <c r="A335" s="32">
        <v>44221162</v>
      </c>
      <c r="B335" s="31" t="s">
        <v>392</v>
      </c>
      <c r="C335" s="35" t="s">
        <v>13</v>
      </c>
      <c r="D335" s="46" t="s">
        <v>25</v>
      </c>
      <c r="E335" s="36">
        <v>10000</v>
      </c>
      <c r="F335" s="46">
        <v>10</v>
      </c>
      <c r="G335" s="37">
        <f t="shared" si="4"/>
        <v>100000</v>
      </c>
      <c r="H335" s="53"/>
    </row>
    <row r="336" spans="1:8" ht="30" customHeight="1">
      <c r="A336" s="32">
        <v>44311180</v>
      </c>
      <c r="B336" s="31" t="s">
        <v>144</v>
      </c>
      <c r="C336" s="35" t="s">
        <v>13</v>
      </c>
      <c r="D336" s="49" t="s">
        <v>51</v>
      </c>
      <c r="E336" s="49">
        <v>1300</v>
      </c>
      <c r="F336" s="49">
        <v>32</v>
      </c>
      <c r="G336" s="37">
        <f t="shared" si="4"/>
        <v>41600</v>
      </c>
      <c r="H336" s="53" t="s">
        <v>696</v>
      </c>
    </row>
    <row r="337" spans="1:8" ht="20.25" customHeight="1">
      <c r="A337" s="32" t="s">
        <v>93</v>
      </c>
      <c r="B337" s="31" t="s">
        <v>519</v>
      </c>
      <c r="C337" s="35" t="s">
        <v>13</v>
      </c>
      <c r="D337" s="49" t="s">
        <v>91</v>
      </c>
      <c r="E337" s="49">
        <v>120</v>
      </c>
      <c r="F337" s="49">
        <v>300</v>
      </c>
      <c r="G337" s="37">
        <f t="shared" si="4"/>
        <v>36000</v>
      </c>
      <c r="H337" s="53"/>
    </row>
    <row r="338" spans="1:8" ht="17.25" customHeight="1">
      <c r="A338" s="32" t="s">
        <v>94</v>
      </c>
      <c r="B338" s="31" t="s">
        <v>520</v>
      </c>
      <c r="C338" s="35" t="s">
        <v>13</v>
      </c>
      <c r="D338" s="49" t="s">
        <v>91</v>
      </c>
      <c r="E338" s="49">
        <v>120</v>
      </c>
      <c r="F338" s="49">
        <v>300</v>
      </c>
      <c r="G338" s="37">
        <f t="shared" si="4"/>
        <v>36000</v>
      </c>
      <c r="H338" s="53"/>
    </row>
    <row r="339" spans="1:8" ht="24.75" customHeight="1">
      <c r="A339" s="32" t="s">
        <v>95</v>
      </c>
      <c r="B339" s="31" t="s">
        <v>521</v>
      </c>
      <c r="C339" s="35" t="s">
        <v>13</v>
      </c>
      <c r="D339" s="49" t="s">
        <v>91</v>
      </c>
      <c r="E339" s="49">
        <v>1700</v>
      </c>
      <c r="F339" s="49">
        <v>40</v>
      </c>
      <c r="G339" s="37">
        <f t="shared" si="4"/>
        <v>68000</v>
      </c>
      <c r="H339" s="53"/>
    </row>
    <row r="340" spans="1:8" ht="51" customHeight="1">
      <c r="A340" s="32">
        <v>44322220</v>
      </c>
      <c r="B340" s="31" t="s">
        <v>523</v>
      </c>
      <c r="C340" s="35" t="s">
        <v>13</v>
      </c>
      <c r="D340" s="49" t="s">
        <v>91</v>
      </c>
      <c r="E340" s="49">
        <v>250</v>
      </c>
      <c r="F340" s="49">
        <v>200</v>
      </c>
      <c r="G340" s="37">
        <f t="shared" si="4"/>
        <v>50000</v>
      </c>
      <c r="H340" s="53"/>
    </row>
    <row r="341" spans="1:8" ht="54.75" customHeight="1">
      <c r="A341" s="32" t="s">
        <v>202</v>
      </c>
      <c r="B341" s="31" t="s">
        <v>522</v>
      </c>
      <c r="C341" s="35" t="s">
        <v>13</v>
      </c>
      <c r="D341" s="49" t="s">
        <v>91</v>
      </c>
      <c r="E341" s="49">
        <v>400</v>
      </c>
      <c r="F341" s="49">
        <v>200</v>
      </c>
      <c r="G341" s="37">
        <f t="shared" si="4"/>
        <v>80000</v>
      </c>
      <c r="H341" s="53"/>
    </row>
    <row r="342" spans="1:8" ht="48.75" customHeight="1">
      <c r="A342" s="32" t="s">
        <v>203</v>
      </c>
      <c r="B342" s="31" t="s">
        <v>524</v>
      </c>
      <c r="C342" s="35" t="s">
        <v>13</v>
      </c>
      <c r="D342" s="49" t="s">
        <v>91</v>
      </c>
      <c r="E342" s="49">
        <v>300</v>
      </c>
      <c r="F342" s="49">
        <v>100</v>
      </c>
      <c r="G342" s="37">
        <f t="shared" si="4"/>
        <v>30000</v>
      </c>
      <c r="H342" s="53"/>
    </row>
    <row r="343" spans="1:8" ht="20.100000000000001" customHeight="1">
      <c r="A343" s="32" t="s">
        <v>358</v>
      </c>
      <c r="B343" s="31" t="s">
        <v>204</v>
      </c>
      <c r="C343" s="35" t="s">
        <v>13</v>
      </c>
      <c r="D343" s="49" t="s">
        <v>91</v>
      </c>
      <c r="E343" s="49">
        <v>2500</v>
      </c>
      <c r="F343" s="49">
        <v>100</v>
      </c>
      <c r="G343" s="37">
        <f t="shared" si="4"/>
        <v>250000</v>
      </c>
      <c r="H343" s="53"/>
    </row>
    <row r="344" spans="1:8" ht="24" customHeight="1">
      <c r="A344" s="32" t="s">
        <v>359</v>
      </c>
      <c r="B344" s="31" t="s">
        <v>96</v>
      </c>
      <c r="C344" s="35" t="s">
        <v>13</v>
      </c>
      <c r="D344" s="49" t="s">
        <v>91</v>
      </c>
      <c r="E344" s="49">
        <v>2400</v>
      </c>
      <c r="F344" s="49">
        <v>163</v>
      </c>
      <c r="G344" s="37">
        <f t="shared" si="4"/>
        <v>391200</v>
      </c>
      <c r="H344" s="53"/>
    </row>
    <row r="345" spans="1:8" ht="26.25" customHeight="1">
      <c r="A345" s="32">
        <v>44331300</v>
      </c>
      <c r="B345" s="31" t="s">
        <v>525</v>
      </c>
      <c r="C345" s="35" t="s">
        <v>13</v>
      </c>
      <c r="D345" s="49" t="s">
        <v>51</v>
      </c>
      <c r="E345" s="49">
        <v>1000</v>
      </c>
      <c r="F345" s="49">
        <v>15</v>
      </c>
      <c r="G345" s="37">
        <f t="shared" si="4"/>
        <v>15000</v>
      </c>
      <c r="H345" s="53"/>
    </row>
    <row r="346" spans="1:8" ht="20.100000000000001" customHeight="1">
      <c r="A346" s="32">
        <v>44411110</v>
      </c>
      <c r="B346" s="31" t="s">
        <v>526</v>
      </c>
      <c r="C346" s="35" t="s">
        <v>13</v>
      </c>
      <c r="D346" s="49" t="s">
        <v>25</v>
      </c>
      <c r="E346" s="49">
        <v>3000</v>
      </c>
      <c r="F346" s="49">
        <v>20</v>
      </c>
      <c r="G346" s="37">
        <f t="shared" si="4"/>
        <v>60000</v>
      </c>
      <c r="H346" s="53"/>
    </row>
    <row r="347" spans="1:8" ht="21" customHeight="1">
      <c r="A347" s="32">
        <v>44411120</v>
      </c>
      <c r="B347" s="31" t="s">
        <v>527</v>
      </c>
      <c r="C347" s="35" t="s">
        <v>13</v>
      </c>
      <c r="D347" s="49" t="s">
        <v>25</v>
      </c>
      <c r="E347" s="49">
        <v>7000</v>
      </c>
      <c r="F347" s="49">
        <v>5</v>
      </c>
      <c r="G347" s="37">
        <f t="shared" si="4"/>
        <v>35000</v>
      </c>
      <c r="H347" s="53"/>
    </row>
    <row r="348" spans="1:8" ht="19.5" customHeight="1">
      <c r="A348" s="32">
        <v>44423240</v>
      </c>
      <c r="B348" s="31" t="s">
        <v>528</v>
      </c>
      <c r="C348" s="35" t="s">
        <v>13</v>
      </c>
      <c r="D348" s="49" t="s">
        <v>25</v>
      </c>
      <c r="E348" s="49">
        <v>20000</v>
      </c>
      <c r="F348" s="49">
        <v>2</v>
      </c>
      <c r="G348" s="37">
        <f t="shared" si="4"/>
        <v>40000</v>
      </c>
      <c r="H348" s="53"/>
    </row>
    <row r="349" spans="1:8" ht="25.5" customHeight="1">
      <c r="A349" s="32">
        <v>44423600</v>
      </c>
      <c r="B349" s="31" t="s">
        <v>529</v>
      </c>
      <c r="C349" s="35" t="s">
        <v>13</v>
      </c>
      <c r="D349" s="49" t="s">
        <v>25</v>
      </c>
      <c r="E349" s="49">
        <v>9800</v>
      </c>
      <c r="F349" s="49">
        <v>5</v>
      </c>
      <c r="G349" s="37">
        <f t="shared" si="4"/>
        <v>49000</v>
      </c>
      <c r="H349" s="53"/>
    </row>
    <row r="350" spans="1:8" ht="28.5" customHeight="1">
      <c r="A350" s="32">
        <v>44411710</v>
      </c>
      <c r="B350" s="31" t="s">
        <v>322</v>
      </c>
      <c r="C350" s="35" t="s">
        <v>13</v>
      </c>
      <c r="D350" s="49" t="s">
        <v>25</v>
      </c>
      <c r="E350" s="36">
        <v>5000</v>
      </c>
      <c r="F350" s="46">
        <v>4</v>
      </c>
      <c r="G350" s="37">
        <f t="shared" si="4"/>
        <v>20000</v>
      </c>
      <c r="H350" s="53"/>
    </row>
    <row r="351" spans="1:8" ht="17.25" customHeight="1">
      <c r="A351" s="32">
        <v>44511170</v>
      </c>
      <c r="B351" s="31" t="s">
        <v>217</v>
      </c>
      <c r="C351" s="35" t="s">
        <v>13</v>
      </c>
      <c r="D351" s="46" t="s">
        <v>25</v>
      </c>
      <c r="E351" s="36">
        <v>2500</v>
      </c>
      <c r="F351" s="46">
        <v>30</v>
      </c>
      <c r="G351" s="37">
        <f t="shared" si="4"/>
        <v>75000</v>
      </c>
      <c r="H351" s="53"/>
    </row>
    <row r="352" spans="1:8" ht="18.75" customHeight="1">
      <c r="A352" s="32" t="s">
        <v>215</v>
      </c>
      <c r="B352" s="31" t="s">
        <v>530</v>
      </c>
      <c r="C352" s="35" t="s">
        <v>13</v>
      </c>
      <c r="D352" s="46" t="s">
        <v>25</v>
      </c>
      <c r="E352" s="36">
        <v>2500</v>
      </c>
      <c r="F352" s="46">
        <v>20</v>
      </c>
      <c r="G352" s="37">
        <f t="shared" si="4"/>
        <v>50000</v>
      </c>
      <c r="H352" s="53"/>
    </row>
    <row r="353" spans="1:9" ht="18.75" customHeight="1">
      <c r="A353" s="32" t="s">
        <v>216</v>
      </c>
      <c r="B353" s="31" t="s">
        <v>531</v>
      </c>
      <c r="C353" s="35" t="s">
        <v>13</v>
      </c>
      <c r="D353" s="46" t="s">
        <v>25</v>
      </c>
      <c r="E353" s="36">
        <v>2500</v>
      </c>
      <c r="F353" s="46">
        <v>20</v>
      </c>
      <c r="G353" s="37">
        <f t="shared" si="4"/>
        <v>50000</v>
      </c>
      <c r="H353" s="53"/>
    </row>
    <row r="354" spans="1:9" ht="39" customHeight="1">
      <c r="A354" s="32">
        <v>44511100</v>
      </c>
      <c r="B354" s="31" t="s">
        <v>532</v>
      </c>
      <c r="C354" s="35" t="s">
        <v>13</v>
      </c>
      <c r="D354" s="46" t="s">
        <v>25</v>
      </c>
      <c r="E354" s="36">
        <v>8000</v>
      </c>
      <c r="F354" s="46">
        <v>1</v>
      </c>
      <c r="G354" s="37">
        <f t="shared" si="4"/>
        <v>8000</v>
      </c>
      <c r="H354" s="53"/>
      <c r="I354" s="33"/>
    </row>
    <row r="355" spans="1:9" ht="30.75" customHeight="1">
      <c r="A355" s="32">
        <v>44511220</v>
      </c>
      <c r="B355" s="31" t="s">
        <v>280</v>
      </c>
      <c r="C355" s="35" t="s">
        <v>13</v>
      </c>
      <c r="D355" s="46" t="s">
        <v>25</v>
      </c>
      <c r="E355" s="36">
        <v>2600</v>
      </c>
      <c r="F355" s="46">
        <v>1</v>
      </c>
      <c r="G355" s="37">
        <f t="shared" si="4"/>
        <v>2600</v>
      </c>
      <c r="H355" s="53"/>
      <c r="I355" s="33"/>
    </row>
    <row r="356" spans="1:9" ht="27.75" customHeight="1">
      <c r="A356" s="32" t="s">
        <v>283</v>
      </c>
      <c r="B356" s="31" t="s">
        <v>576</v>
      </c>
      <c r="C356" s="35" t="s">
        <v>13</v>
      </c>
      <c r="D356" s="46" t="s">
        <v>25</v>
      </c>
      <c r="E356" s="36">
        <v>30000</v>
      </c>
      <c r="F356" s="46">
        <v>2</v>
      </c>
      <c r="G356" s="37">
        <f t="shared" si="4"/>
        <v>60000</v>
      </c>
      <c r="H356" s="53"/>
      <c r="I356" s="33"/>
    </row>
    <row r="357" spans="1:9" ht="30.75" customHeight="1">
      <c r="A357" s="13" t="s">
        <v>284</v>
      </c>
      <c r="B357" s="8" t="s">
        <v>725</v>
      </c>
      <c r="C357" s="9" t="s">
        <v>13</v>
      </c>
      <c r="D357" s="132" t="s">
        <v>25</v>
      </c>
      <c r="E357" s="2">
        <v>80000</v>
      </c>
      <c r="F357" s="132">
        <v>1</v>
      </c>
      <c r="G357" s="37">
        <f t="shared" si="4"/>
        <v>80000</v>
      </c>
      <c r="H357" s="53"/>
      <c r="I357" s="33"/>
    </row>
    <row r="358" spans="1:9" ht="37.15" customHeight="1">
      <c r="A358" s="13" t="s">
        <v>285</v>
      </c>
      <c r="B358" s="8" t="s">
        <v>533</v>
      </c>
      <c r="C358" s="9" t="s">
        <v>13</v>
      </c>
      <c r="D358" s="132" t="s">
        <v>25</v>
      </c>
      <c r="E358" s="2">
        <v>11000</v>
      </c>
      <c r="F358" s="132">
        <v>1</v>
      </c>
      <c r="G358" s="37">
        <f t="shared" si="4"/>
        <v>11000</v>
      </c>
      <c r="H358" s="53"/>
      <c r="I358" s="33"/>
    </row>
    <row r="359" spans="1:9" ht="19.5" customHeight="1">
      <c r="A359" s="32">
        <v>44511240</v>
      </c>
      <c r="B359" s="31" t="s">
        <v>360</v>
      </c>
      <c r="C359" s="35" t="s">
        <v>13</v>
      </c>
      <c r="D359" s="46" t="s">
        <v>25</v>
      </c>
      <c r="E359" s="36">
        <v>2500</v>
      </c>
      <c r="F359" s="46">
        <v>3</v>
      </c>
      <c r="G359" s="37">
        <f t="shared" si="4"/>
        <v>7500</v>
      </c>
      <c r="H359" s="96"/>
      <c r="I359" s="33"/>
    </row>
    <row r="360" spans="1:9" ht="18.75" customHeight="1">
      <c r="A360" s="32">
        <v>44511260</v>
      </c>
      <c r="B360" s="31" t="s">
        <v>97</v>
      </c>
      <c r="C360" s="35" t="s">
        <v>13</v>
      </c>
      <c r="D360" s="46" t="s">
        <v>86</v>
      </c>
      <c r="E360" s="36">
        <v>1700</v>
      </c>
      <c r="F360" s="46">
        <v>4</v>
      </c>
      <c r="G360" s="37">
        <f t="shared" si="4"/>
        <v>6800</v>
      </c>
      <c r="H360" s="96"/>
    </row>
    <row r="361" spans="1:9" ht="18" customHeight="1">
      <c r="A361" s="32">
        <v>44511700</v>
      </c>
      <c r="B361" s="57" t="s">
        <v>279</v>
      </c>
      <c r="C361" s="35" t="s">
        <v>13</v>
      </c>
      <c r="D361" s="46" t="s">
        <v>25</v>
      </c>
      <c r="E361" s="36">
        <v>3500</v>
      </c>
      <c r="F361" s="56">
        <v>3</v>
      </c>
      <c r="G361" s="37">
        <f t="shared" si="4"/>
        <v>10500</v>
      </c>
      <c r="H361" s="53"/>
    </row>
    <row r="362" spans="1:9" ht="17.25" customHeight="1">
      <c r="A362" s="32">
        <v>44511350</v>
      </c>
      <c r="B362" s="31" t="s">
        <v>534</v>
      </c>
      <c r="C362" s="35" t="s">
        <v>13</v>
      </c>
      <c r="D362" s="46" t="s">
        <v>25</v>
      </c>
      <c r="E362" s="36">
        <v>500</v>
      </c>
      <c r="F362" s="46">
        <v>10</v>
      </c>
      <c r="G362" s="37">
        <f t="shared" ref="G362:G425" si="5">E362*F362</f>
        <v>5000</v>
      </c>
      <c r="H362" s="53"/>
    </row>
    <row r="363" spans="1:9" ht="45.75" customHeight="1">
      <c r="A363" s="32" t="s">
        <v>361</v>
      </c>
      <c r="B363" s="31" t="s">
        <v>535</v>
      </c>
      <c r="C363" s="35" t="s">
        <v>13</v>
      </c>
      <c r="D363" s="46" t="s">
        <v>25</v>
      </c>
      <c r="E363" s="36">
        <v>12000</v>
      </c>
      <c r="F363" s="46">
        <v>1</v>
      </c>
      <c r="G363" s="37">
        <f t="shared" si="5"/>
        <v>12000</v>
      </c>
      <c r="H363" s="53"/>
    </row>
    <row r="364" spans="1:9" ht="18.600000000000001" customHeight="1">
      <c r="A364" s="32" t="s">
        <v>362</v>
      </c>
      <c r="B364" s="31" t="s">
        <v>121</v>
      </c>
      <c r="C364" s="35" t="s">
        <v>13</v>
      </c>
      <c r="D364" s="48" t="s">
        <v>25</v>
      </c>
      <c r="E364" s="36">
        <v>500</v>
      </c>
      <c r="F364" s="46">
        <v>10</v>
      </c>
      <c r="G364" s="37">
        <f t="shared" si="5"/>
        <v>5000</v>
      </c>
      <c r="H364" s="53"/>
    </row>
    <row r="365" spans="1:9" ht="18.600000000000001" customHeight="1">
      <c r="A365" s="32" t="s">
        <v>98</v>
      </c>
      <c r="B365" s="31" t="s">
        <v>536</v>
      </c>
      <c r="C365" s="35" t="s">
        <v>13</v>
      </c>
      <c r="D365" s="48" t="s">
        <v>25</v>
      </c>
      <c r="E365" s="36">
        <v>490</v>
      </c>
      <c r="F365" s="46">
        <v>10</v>
      </c>
      <c r="G365" s="37">
        <f t="shared" si="5"/>
        <v>4900</v>
      </c>
      <c r="H365" s="53"/>
    </row>
    <row r="366" spans="1:9" ht="18.600000000000001" customHeight="1">
      <c r="A366" s="32" t="s">
        <v>99</v>
      </c>
      <c r="B366" s="31" t="s">
        <v>537</v>
      </c>
      <c r="C366" s="35" t="s">
        <v>13</v>
      </c>
      <c r="D366" s="48" t="s">
        <v>25</v>
      </c>
      <c r="E366" s="36">
        <v>490</v>
      </c>
      <c r="F366" s="46">
        <v>10</v>
      </c>
      <c r="G366" s="37">
        <f t="shared" si="5"/>
        <v>4900</v>
      </c>
      <c r="H366" s="53"/>
    </row>
    <row r="367" spans="1:9" ht="18.75" customHeight="1">
      <c r="A367" s="32" t="s">
        <v>363</v>
      </c>
      <c r="B367" s="31" t="s">
        <v>538</v>
      </c>
      <c r="C367" s="35" t="s">
        <v>13</v>
      </c>
      <c r="D367" s="48" t="s">
        <v>25</v>
      </c>
      <c r="E367" s="36">
        <v>690</v>
      </c>
      <c r="F367" s="46">
        <v>10</v>
      </c>
      <c r="G367" s="37">
        <f t="shared" si="5"/>
        <v>6900</v>
      </c>
      <c r="H367" s="53"/>
    </row>
    <row r="368" spans="1:9" ht="29.25" customHeight="1">
      <c r="A368" s="32">
        <v>44531110</v>
      </c>
      <c r="B368" s="31" t="s">
        <v>539</v>
      </c>
      <c r="C368" s="35" t="s">
        <v>13</v>
      </c>
      <c r="D368" s="49" t="s">
        <v>51</v>
      </c>
      <c r="E368" s="49">
        <v>2000</v>
      </c>
      <c r="F368" s="49">
        <v>30</v>
      </c>
      <c r="G368" s="37">
        <f t="shared" si="5"/>
        <v>60000</v>
      </c>
      <c r="H368" s="53"/>
    </row>
    <row r="369" spans="1:8" ht="21.75" customHeight="1">
      <c r="A369" s="32" t="s">
        <v>100</v>
      </c>
      <c r="B369" s="57" t="s">
        <v>145</v>
      </c>
      <c r="C369" s="35" t="s">
        <v>13</v>
      </c>
      <c r="D369" s="55" t="s">
        <v>25</v>
      </c>
      <c r="E369" s="36">
        <v>2500</v>
      </c>
      <c r="F369" s="56">
        <v>20</v>
      </c>
      <c r="G369" s="37">
        <f t="shared" si="5"/>
        <v>50000</v>
      </c>
      <c r="H369" s="53"/>
    </row>
    <row r="370" spans="1:8" ht="27.75" customHeight="1">
      <c r="A370" s="32" t="s">
        <v>101</v>
      </c>
      <c r="B370" s="57" t="s">
        <v>146</v>
      </c>
      <c r="C370" s="35" t="s">
        <v>13</v>
      </c>
      <c r="D370" s="55" t="s">
        <v>25</v>
      </c>
      <c r="E370" s="36">
        <v>2500</v>
      </c>
      <c r="F370" s="56">
        <v>10</v>
      </c>
      <c r="G370" s="37">
        <f t="shared" si="5"/>
        <v>25000</v>
      </c>
      <c r="H370" s="53"/>
    </row>
    <row r="371" spans="1:8" ht="22.5" customHeight="1">
      <c r="A371" s="32" t="s">
        <v>102</v>
      </c>
      <c r="B371" s="57" t="s">
        <v>103</v>
      </c>
      <c r="C371" s="35" t="s">
        <v>13</v>
      </c>
      <c r="D371" s="55" t="s">
        <v>25</v>
      </c>
      <c r="E371" s="36">
        <v>400</v>
      </c>
      <c r="F371" s="56">
        <v>20</v>
      </c>
      <c r="G371" s="37">
        <f t="shared" si="5"/>
        <v>8000</v>
      </c>
      <c r="H371" s="53"/>
    </row>
    <row r="372" spans="1:8" ht="24.75" customHeight="1">
      <c r="A372" s="32" t="s">
        <v>104</v>
      </c>
      <c r="B372" s="57" t="s">
        <v>540</v>
      </c>
      <c r="C372" s="35" t="s">
        <v>13</v>
      </c>
      <c r="D372" s="55" t="s">
        <v>25</v>
      </c>
      <c r="E372" s="36">
        <v>300</v>
      </c>
      <c r="F372" s="56">
        <v>20</v>
      </c>
      <c r="G372" s="37">
        <f t="shared" si="5"/>
        <v>6000</v>
      </c>
      <c r="H372" s="53"/>
    </row>
    <row r="373" spans="1:8" ht="29.25" customHeight="1">
      <c r="A373" s="32" t="s">
        <v>105</v>
      </c>
      <c r="B373" s="57" t="s">
        <v>106</v>
      </c>
      <c r="C373" s="35" t="s">
        <v>13</v>
      </c>
      <c r="D373" s="55" t="s">
        <v>25</v>
      </c>
      <c r="E373" s="36">
        <v>1100</v>
      </c>
      <c r="F373" s="56">
        <v>50</v>
      </c>
      <c r="G373" s="37">
        <f t="shared" si="5"/>
        <v>55000</v>
      </c>
      <c r="H373" s="53"/>
    </row>
    <row r="374" spans="1:8" ht="37.5" customHeight="1">
      <c r="A374" s="32" t="s">
        <v>107</v>
      </c>
      <c r="B374" s="57" t="s">
        <v>108</v>
      </c>
      <c r="C374" s="35" t="s">
        <v>13</v>
      </c>
      <c r="D374" s="55" t="s">
        <v>25</v>
      </c>
      <c r="E374" s="36">
        <v>3000</v>
      </c>
      <c r="F374" s="56">
        <v>5</v>
      </c>
      <c r="G374" s="37">
        <f t="shared" si="5"/>
        <v>15000</v>
      </c>
      <c r="H374" s="53"/>
    </row>
    <row r="375" spans="1:8" ht="24.75" customHeight="1">
      <c r="A375" s="32">
        <v>44521230</v>
      </c>
      <c r="B375" s="31" t="s">
        <v>541</v>
      </c>
      <c r="C375" s="35" t="s">
        <v>13</v>
      </c>
      <c r="D375" s="48" t="s">
        <v>25</v>
      </c>
      <c r="E375" s="49">
        <v>30</v>
      </c>
      <c r="F375" s="49">
        <v>500</v>
      </c>
      <c r="G375" s="37">
        <f t="shared" si="5"/>
        <v>15000</v>
      </c>
      <c r="H375" s="53"/>
    </row>
    <row r="376" spans="1:8" ht="19.5" customHeight="1">
      <c r="A376" s="88">
        <v>44820000</v>
      </c>
      <c r="B376" s="100" t="s">
        <v>109</v>
      </c>
      <c r="C376" s="95" t="s">
        <v>13</v>
      </c>
      <c r="D376" s="112" t="s">
        <v>58</v>
      </c>
      <c r="E376" s="87">
        <v>2500</v>
      </c>
      <c r="F376" s="101">
        <v>30</v>
      </c>
      <c r="G376" s="187">
        <f t="shared" si="5"/>
        <v>75000</v>
      </c>
      <c r="H376" s="53"/>
    </row>
    <row r="377" spans="1:8" ht="18" customHeight="1">
      <c r="A377" s="32">
        <v>44831300</v>
      </c>
      <c r="B377" s="31" t="s">
        <v>110</v>
      </c>
      <c r="C377" s="35" t="s">
        <v>13</v>
      </c>
      <c r="D377" s="55" t="s">
        <v>51</v>
      </c>
      <c r="E377" s="36">
        <v>3250</v>
      </c>
      <c r="F377" s="56">
        <v>1.8460000000000001</v>
      </c>
      <c r="G377" s="37">
        <f t="shared" si="5"/>
        <v>5999.5</v>
      </c>
      <c r="H377" s="53"/>
    </row>
    <row r="378" spans="1:8" ht="23.25" customHeight="1">
      <c r="A378" s="88">
        <v>44831500</v>
      </c>
      <c r="B378" s="100" t="s">
        <v>111</v>
      </c>
      <c r="C378" s="95" t="s">
        <v>13</v>
      </c>
      <c r="D378" s="112" t="s">
        <v>51</v>
      </c>
      <c r="E378" s="87">
        <v>1100</v>
      </c>
      <c r="F378" s="101">
        <v>20</v>
      </c>
      <c r="G378" s="187">
        <f t="shared" si="5"/>
        <v>22000</v>
      </c>
      <c r="H378" s="92"/>
    </row>
    <row r="379" spans="1:8" ht="21" customHeight="1">
      <c r="A379" s="221" t="s">
        <v>125</v>
      </c>
      <c r="B379" s="222"/>
      <c r="C379" s="222"/>
      <c r="D379" s="222"/>
      <c r="E379" s="222"/>
      <c r="F379" s="223"/>
      <c r="G379" s="37">
        <f t="shared" si="5"/>
        <v>0</v>
      </c>
      <c r="H379" s="53"/>
    </row>
    <row r="380" spans="1:8" ht="25.5" customHeight="1">
      <c r="A380" s="34">
        <v>45231147</v>
      </c>
      <c r="B380" s="31" t="s">
        <v>27</v>
      </c>
      <c r="C380" s="35" t="s">
        <v>13</v>
      </c>
      <c r="D380" s="35" t="s">
        <v>18</v>
      </c>
      <c r="E380" s="52">
        <v>200000</v>
      </c>
      <c r="F380" s="36">
        <v>1</v>
      </c>
      <c r="G380" s="37">
        <f t="shared" si="5"/>
        <v>200000</v>
      </c>
      <c r="H380" s="92"/>
    </row>
    <row r="381" spans="1:8" ht="48.75" customHeight="1">
      <c r="A381" s="34">
        <v>45231188</v>
      </c>
      <c r="B381" s="31" t="s">
        <v>594</v>
      </c>
      <c r="C381" s="35" t="s">
        <v>26</v>
      </c>
      <c r="D381" s="35" t="s">
        <v>18</v>
      </c>
      <c r="E381" s="52">
        <v>1100000</v>
      </c>
      <c r="F381" s="36">
        <v>1</v>
      </c>
      <c r="G381" s="37">
        <f t="shared" si="5"/>
        <v>1100000</v>
      </c>
      <c r="H381" s="53"/>
    </row>
    <row r="382" spans="1:8" ht="43.5" customHeight="1">
      <c r="A382" s="141">
        <v>45261124</v>
      </c>
      <c r="B382" s="31" t="s">
        <v>595</v>
      </c>
      <c r="C382" s="35" t="s">
        <v>26</v>
      </c>
      <c r="D382" s="35" t="s">
        <v>18</v>
      </c>
      <c r="E382" s="124">
        <v>1220000</v>
      </c>
      <c r="F382" s="36">
        <v>1</v>
      </c>
      <c r="G382" s="37">
        <f t="shared" si="5"/>
        <v>1220000</v>
      </c>
      <c r="H382" s="53"/>
    </row>
    <row r="383" spans="1:8" ht="34.5" customHeight="1">
      <c r="A383" s="34">
        <v>45211113</v>
      </c>
      <c r="B383" s="31" t="s">
        <v>596</v>
      </c>
      <c r="C383" s="35" t="s">
        <v>26</v>
      </c>
      <c r="D383" s="35" t="s">
        <v>18</v>
      </c>
      <c r="E383" s="36">
        <v>7000000</v>
      </c>
      <c r="F383" s="36">
        <v>1</v>
      </c>
      <c r="G383" s="37">
        <f t="shared" si="5"/>
        <v>7000000</v>
      </c>
      <c r="H383" s="54"/>
    </row>
    <row r="384" spans="1:8" ht="57.75" customHeight="1">
      <c r="A384" s="141" t="s">
        <v>32</v>
      </c>
      <c r="B384" s="31" t="s">
        <v>597</v>
      </c>
      <c r="C384" s="35" t="s">
        <v>26</v>
      </c>
      <c r="D384" s="35" t="s">
        <v>18</v>
      </c>
      <c r="E384" s="124">
        <v>2850000</v>
      </c>
      <c r="F384" s="36">
        <v>1</v>
      </c>
      <c r="G384" s="37">
        <f t="shared" si="5"/>
        <v>2850000</v>
      </c>
      <c r="H384" s="53" t="s">
        <v>696</v>
      </c>
    </row>
    <row r="385" spans="1:8" ht="48" customHeight="1">
      <c r="A385" s="141" t="s">
        <v>33</v>
      </c>
      <c r="B385" s="31" t="s">
        <v>598</v>
      </c>
      <c r="C385" s="35" t="s">
        <v>26</v>
      </c>
      <c r="D385" s="35" t="s">
        <v>18</v>
      </c>
      <c r="E385" s="105">
        <v>22110000</v>
      </c>
      <c r="F385" s="36">
        <v>1</v>
      </c>
      <c r="G385" s="37">
        <f t="shared" si="5"/>
        <v>22110000</v>
      </c>
      <c r="H385" s="53"/>
    </row>
    <row r="386" spans="1:8" ht="82.5" customHeight="1">
      <c r="A386" s="141" t="s">
        <v>173</v>
      </c>
      <c r="B386" s="31" t="s">
        <v>599</v>
      </c>
      <c r="C386" s="35" t="s">
        <v>26</v>
      </c>
      <c r="D386" s="35" t="s">
        <v>18</v>
      </c>
      <c r="E386" s="105">
        <v>390000</v>
      </c>
      <c r="F386" s="36">
        <v>1</v>
      </c>
      <c r="G386" s="37">
        <f t="shared" si="5"/>
        <v>390000</v>
      </c>
      <c r="H386" s="53" t="s">
        <v>696</v>
      </c>
    </row>
    <row r="387" spans="1:8" ht="70.5" customHeight="1">
      <c r="A387" s="141" t="s">
        <v>174</v>
      </c>
      <c r="B387" s="31" t="s">
        <v>600</v>
      </c>
      <c r="C387" s="35" t="s">
        <v>26</v>
      </c>
      <c r="D387" s="35" t="s">
        <v>18</v>
      </c>
      <c r="E387" s="105">
        <v>2320000</v>
      </c>
      <c r="F387" s="36">
        <v>1</v>
      </c>
      <c r="G387" s="37">
        <f t="shared" si="5"/>
        <v>2320000</v>
      </c>
      <c r="H387" s="53" t="s">
        <v>696</v>
      </c>
    </row>
    <row r="388" spans="1:8" ht="72.75" customHeight="1">
      <c r="A388" s="141" t="s">
        <v>300</v>
      </c>
      <c r="B388" s="31" t="s">
        <v>601</v>
      </c>
      <c r="C388" s="35" t="s">
        <v>26</v>
      </c>
      <c r="D388" s="35" t="s">
        <v>18</v>
      </c>
      <c r="E388" s="105">
        <v>600000</v>
      </c>
      <c r="F388" s="36">
        <v>1</v>
      </c>
      <c r="G388" s="37">
        <f t="shared" si="5"/>
        <v>600000</v>
      </c>
      <c r="H388" s="53"/>
    </row>
    <row r="389" spans="1:8" ht="53.25" customHeight="1">
      <c r="A389" s="141" t="s">
        <v>301</v>
      </c>
      <c r="B389" s="31" t="s">
        <v>602</v>
      </c>
      <c r="C389" s="35" t="s">
        <v>26</v>
      </c>
      <c r="D389" s="35" t="s">
        <v>18</v>
      </c>
      <c r="E389" s="105">
        <v>4205000</v>
      </c>
      <c r="F389" s="36">
        <v>1</v>
      </c>
      <c r="G389" s="37">
        <f t="shared" si="5"/>
        <v>4205000</v>
      </c>
      <c r="H389" s="53"/>
    </row>
    <row r="390" spans="1:8" ht="54.75" customHeight="1">
      <c r="A390" s="141" t="s">
        <v>302</v>
      </c>
      <c r="B390" s="31" t="s">
        <v>603</v>
      </c>
      <c r="C390" s="35" t="s">
        <v>26</v>
      </c>
      <c r="D390" s="35" t="s">
        <v>18</v>
      </c>
      <c r="E390" s="105">
        <v>47420000</v>
      </c>
      <c r="F390" s="36">
        <v>1</v>
      </c>
      <c r="G390" s="37">
        <f t="shared" si="5"/>
        <v>47420000</v>
      </c>
      <c r="H390" s="53"/>
    </row>
    <row r="391" spans="1:8" ht="62.25" customHeight="1">
      <c r="A391" s="141" t="s">
        <v>304</v>
      </c>
      <c r="B391" s="31" t="s">
        <v>604</v>
      </c>
      <c r="C391" s="35" t="s">
        <v>26</v>
      </c>
      <c r="D391" s="35" t="s">
        <v>18</v>
      </c>
      <c r="E391" s="105">
        <v>1900000</v>
      </c>
      <c r="F391" s="36">
        <v>1</v>
      </c>
      <c r="G391" s="37">
        <f t="shared" si="5"/>
        <v>1900000</v>
      </c>
      <c r="H391" s="53"/>
    </row>
    <row r="392" spans="1:8" ht="33.75" customHeight="1">
      <c r="A392" s="34">
        <v>45421117</v>
      </c>
      <c r="B392" s="31" t="s">
        <v>584</v>
      </c>
      <c r="C392" s="35" t="s">
        <v>26</v>
      </c>
      <c r="D392" s="35" t="s">
        <v>18</v>
      </c>
      <c r="E392" s="36">
        <v>1200000</v>
      </c>
      <c r="F392" s="36">
        <v>1</v>
      </c>
      <c r="G392" s="37">
        <f t="shared" si="5"/>
        <v>1200000</v>
      </c>
      <c r="H392" s="53"/>
    </row>
    <row r="393" spans="1:8" ht="29.25" customHeight="1">
      <c r="A393" s="34">
        <v>45511100</v>
      </c>
      <c r="B393" s="31" t="s">
        <v>542</v>
      </c>
      <c r="C393" s="35" t="s">
        <v>13</v>
      </c>
      <c r="D393" s="35" t="s">
        <v>18</v>
      </c>
      <c r="E393" s="36">
        <v>250000</v>
      </c>
      <c r="F393" s="46">
        <v>1</v>
      </c>
      <c r="G393" s="37">
        <f t="shared" si="5"/>
        <v>250000</v>
      </c>
      <c r="H393" s="59"/>
    </row>
    <row r="394" spans="1:8" ht="42" customHeight="1">
      <c r="A394" s="32">
        <v>48611100</v>
      </c>
      <c r="B394" s="31" t="s">
        <v>605</v>
      </c>
      <c r="C394" s="35" t="s">
        <v>13</v>
      </c>
      <c r="D394" s="35" t="s">
        <v>18</v>
      </c>
      <c r="E394" s="36">
        <v>140000</v>
      </c>
      <c r="F394" s="38">
        <v>1</v>
      </c>
      <c r="G394" s="187">
        <f t="shared" si="5"/>
        <v>140000</v>
      </c>
      <c r="H394" s="53"/>
    </row>
    <row r="395" spans="1:8" ht="36.75" customHeight="1">
      <c r="A395" s="13">
        <v>48611200</v>
      </c>
      <c r="B395" s="8" t="s">
        <v>737</v>
      </c>
      <c r="C395" s="9" t="s">
        <v>13</v>
      </c>
      <c r="D395" s="9" t="s">
        <v>18</v>
      </c>
      <c r="E395" s="2">
        <v>234000</v>
      </c>
      <c r="F395" s="15">
        <v>1</v>
      </c>
      <c r="G395" s="37">
        <f t="shared" si="5"/>
        <v>234000</v>
      </c>
      <c r="H395" s="53"/>
    </row>
    <row r="396" spans="1:8" ht="39.75" customHeight="1">
      <c r="A396" s="88">
        <v>50111130</v>
      </c>
      <c r="B396" s="93" t="s">
        <v>364</v>
      </c>
      <c r="C396" s="95" t="s">
        <v>13</v>
      </c>
      <c r="D396" s="95" t="s">
        <v>18</v>
      </c>
      <c r="E396" s="87">
        <v>54400</v>
      </c>
      <c r="F396" s="114">
        <v>1</v>
      </c>
      <c r="G396" s="187">
        <f t="shared" si="5"/>
        <v>54400</v>
      </c>
      <c r="H396" s="53"/>
    </row>
    <row r="397" spans="1:8" ht="39.75" customHeight="1">
      <c r="A397" s="32" t="s">
        <v>698</v>
      </c>
      <c r="B397" s="31" t="s">
        <v>364</v>
      </c>
      <c r="C397" s="35" t="s">
        <v>13</v>
      </c>
      <c r="D397" s="35" t="s">
        <v>18</v>
      </c>
      <c r="E397" s="36">
        <v>469600</v>
      </c>
      <c r="F397" s="38">
        <v>1</v>
      </c>
      <c r="G397" s="37">
        <f t="shared" si="5"/>
        <v>469600</v>
      </c>
      <c r="H397" s="96"/>
    </row>
    <row r="398" spans="1:8" ht="44.25" customHeight="1">
      <c r="A398" s="32">
        <v>50111260</v>
      </c>
      <c r="B398" s="31" t="s">
        <v>606</v>
      </c>
      <c r="C398" s="35" t="s">
        <v>13</v>
      </c>
      <c r="D398" s="35" t="s">
        <v>18</v>
      </c>
      <c r="E398" s="36">
        <v>300000</v>
      </c>
      <c r="F398" s="38">
        <v>1</v>
      </c>
      <c r="G398" s="37">
        <f t="shared" si="5"/>
        <v>300000</v>
      </c>
      <c r="H398" s="92" t="s">
        <v>687</v>
      </c>
    </row>
    <row r="399" spans="1:8" ht="54.75" customHeight="1">
      <c r="A399" s="32">
        <v>50111300</v>
      </c>
      <c r="B399" s="31" t="s">
        <v>543</v>
      </c>
      <c r="C399" s="35" t="s">
        <v>13</v>
      </c>
      <c r="D399" s="35" t="s">
        <v>18</v>
      </c>
      <c r="E399" s="36">
        <v>60000</v>
      </c>
      <c r="F399" s="38">
        <v>1</v>
      </c>
      <c r="G399" s="37">
        <f t="shared" si="5"/>
        <v>60000</v>
      </c>
      <c r="H399" s="92"/>
    </row>
    <row r="400" spans="1:8" ht="37.5" customHeight="1">
      <c r="A400" s="88">
        <v>50111190</v>
      </c>
      <c r="B400" s="93" t="s">
        <v>544</v>
      </c>
      <c r="C400" s="95" t="s">
        <v>13</v>
      </c>
      <c r="D400" s="95" t="s">
        <v>18</v>
      </c>
      <c r="E400" s="87">
        <v>100000</v>
      </c>
      <c r="F400" s="114">
        <v>1</v>
      </c>
      <c r="G400" s="37">
        <f t="shared" si="5"/>
        <v>100000</v>
      </c>
      <c r="H400" s="53"/>
    </row>
    <row r="401" spans="1:8" ht="35.25" customHeight="1">
      <c r="A401" s="32">
        <v>50311300</v>
      </c>
      <c r="B401" s="31" t="s">
        <v>365</v>
      </c>
      <c r="C401" s="35" t="s">
        <v>13</v>
      </c>
      <c r="D401" s="35" t="s">
        <v>18</v>
      </c>
      <c r="E401" s="36">
        <f>45000-3600</f>
        <v>41400</v>
      </c>
      <c r="F401" s="38">
        <v>1</v>
      </c>
      <c r="G401" s="37">
        <f t="shared" si="5"/>
        <v>41400</v>
      </c>
      <c r="H401" s="53"/>
    </row>
    <row r="402" spans="1:8" ht="43.5" customHeight="1">
      <c r="A402" s="32" t="s">
        <v>219</v>
      </c>
      <c r="B402" s="31" t="s">
        <v>607</v>
      </c>
      <c r="C402" s="35" t="s">
        <v>13</v>
      </c>
      <c r="D402" s="35" t="s">
        <v>18</v>
      </c>
      <c r="E402" s="36">
        <v>140000</v>
      </c>
      <c r="F402" s="38">
        <v>1</v>
      </c>
      <c r="G402" s="37">
        <f t="shared" si="5"/>
        <v>140000</v>
      </c>
      <c r="H402" s="92" t="s">
        <v>687</v>
      </c>
    </row>
    <row r="403" spans="1:8" ht="31.5" customHeight="1">
      <c r="A403" s="32">
        <v>50511100</v>
      </c>
      <c r="B403" s="31" t="s">
        <v>366</v>
      </c>
      <c r="C403" s="35" t="s">
        <v>13</v>
      </c>
      <c r="D403" s="35" t="s">
        <v>18</v>
      </c>
      <c r="E403" s="36">
        <v>140000</v>
      </c>
      <c r="F403" s="38">
        <v>1</v>
      </c>
      <c r="G403" s="37">
        <f t="shared" si="5"/>
        <v>140000</v>
      </c>
      <c r="H403" s="53"/>
    </row>
    <row r="404" spans="1:8" ht="39" customHeight="1">
      <c r="A404" s="32">
        <v>50531100</v>
      </c>
      <c r="B404" s="31" t="s">
        <v>746</v>
      </c>
      <c r="C404" s="35" t="s">
        <v>13</v>
      </c>
      <c r="D404" s="35" t="s">
        <v>18</v>
      </c>
      <c r="E404" s="36">
        <v>200000</v>
      </c>
      <c r="F404" s="38">
        <v>1</v>
      </c>
      <c r="G404" s="37">
        <f t="shared" si="5"/>
        <v>200000</v>
      </c>
      <c r="H404" s="53"/>
    </row>
    <row r="405" spans="1:8" ht="45" customHeight="1">
      <c r="A405" s="32">
        <v>50531210</v>
      </c>
      <c r="B405" s="31" t="s">
        <v>545</v>
      </c>
      <c r="C405" s="35" t="s">
        <v>13</v>
      </c>
      <c r="D405" s="35" t="s">
        <v>18</v>
      </c>
      <c r="E405" s="36">
        <v>140000</v>
      </c>
      <c r="F405" s="38">
        <v>1</v>
      </c>
      <c r="G405" s="37">
        <f t="shared" si="5"/>
        <v>140000</v>
      </c>
      <c r="H405" s="53"/>
    </row>
    <row r="406" spans="1:8" ht="67.5" customHeight="1">
      <c r="A406" s="32">
        <v>50531200</v>
      </c>
      <c r="B406" s="31" t="s">
        <v>608</v>
      </c>
      <c r="C406" s="35" t="s">
        <v>13</v>
      </c>
      <c r="D406" s="35" t="s">
        <v>18</v>
      </c>
      <c r="E406" s="36">
        <v>100000</v>
      </c>
      <c r="F406" s="35">
        <v>1</v>
      </c>
      <c r="G406" s="37">
        <f t="shared" si="5"/>
        <v>100000</v>
      </c>
      <c r="H406" s="53"/>
    </row>
    <row r="407" spans="1:8" ht="43.5" customHeight="1">
      <c r="A407" s="93" t="s">
        <v>175</v>
      </c>
      <c r="B407" s="93" t="s">
        <v>585</v>
      </c>
      <c r="C407" s="95" t="s">
        <v>13</v>
      </c>
      <c r="D407" s="95" t="s">
        <v>18</v>
      </c>
      <c r="E407" s="87">
        <v>60000</v>
      </c>
      <c r="F407" s="114">
        <v>1</v>
      </c>
      <c r="G407" s="37">
        <f t="shared" si="5"/>
        <v>60000</v>
      </c>
      <c r="H407" s="53"/>
    </row>
    <row r="408" spans="1:8" ht="41.25" customHeight="1">
      <c r="A408" s="31" t="s">
        <v>177</v>
      </c>
      <c r="B408" s="31" t="s">
        <v>609</v>
      </c>
      <c r="C408" s="35" t="s">
        <v>13</v>
      </c>
      <c r="D408" s="35" t="s">
        <v>18</v>
      </c>
      <c r="E408" s="36">
        <v>60000</v>
      </c>
      <c r="F408" s="38">
        <v>1</v>
      </c>
      <c r="G408" s="37">
        <f t="shared" si="5"/>
        <v>60000</v>
      </c>
      <c r="H408" s="53"/>
    </row>
    <row r="409" spans="1:8" ht="45" customHeight="1">
      <c r="A409" s="31" t="s">
        <v>178</v>
      </c>
      <c r="B409" s="31" t="s">
        <v>610</v>
      </c>
      <c r="C409" s="35" t="s">
        <v>13</v>
      </c>
      <c r="D409" s="35" t="s">
        <v>18</v>
      </c>
      <c r="E409" s="36">
        <v>12000</v>
      </c>
      <c r="F409" s="38">
        <v>1</v>
      </c>
      <c r="G409" s="37">
        <f t="shared" si="5"/>
        <v>12000</v>
      </c>
      <c r="H409" s="53"/>
    </row>
    <row r="410" spans="1:8" ht="46.5" customHeight="1">
      <c r="A410" s="31" t="s">
        <v>179</v>
      </c>
      <c r="B410" s="31" t="s">
        <v>611</v>
      </c>
      <c r="C410" s="35" t="s">
        <v>13</v>
      </c>
      <c r="D410" s="35" t="s">
        <v>18</v>
      </c>
      <c r="E410" s="36">
        <v>24000</v>
      </c>
      <c r="F410" s="38">
        <v>1</v>
      </c>
      <c r="G410" s="37">
        <f t="shared" si="5"/>
        <v>24000</v>
      </c>
      <c r="H410" s="53"/>
    </row>
    <row r="411" spans="1:8" ht="47.25" customHeight="1">
      <c r="A411" s="31" t="s">
        <v>180</v>
      </c>
      <c r="B411" s="31" t="s">
        <v>612</v>
      </c>
      <c r="C411" s="35" t="s">
        <v>13</v>
      </c>
      <c r="D411" s="35" t="s">
        <v>18</v>
      </c>
      <c r="E411" s="36">
        <v>18000</v>
      </c>
      <c r="F411" s="38">
        <v>1</v>
      </c>
      <c r="G411" s="37">
        <f t="shared" si="5"/>
        <v>18000</v>
      </c>
      <c r="H411" s="53"/>
    </row>
    <row r="412" spans="1:8" ht="41.45" customHeight="1">
      <c r="A412" s="31" t="s">
        <v>181</v>
      </c>
      <c r="B412" s="31" t="s">
        <v>613</v>
      </c>
      <c r="C412" s="35" t="s">
        <v>13</v>
      </c>
      <c r="D412" s="35" t="s">
        <v>18</v>
      </c>
      <c r="E412" s="36">
        <v>5500</v>
      </c>
      <c r="F412" s="38">
        <v>1</v>
      </c>
      <c r="G412" s="37">
        <f t="shared" si="5"/>
        <v>5500</v>
      </c>
      <c r="H412" s="53"/>
    </row>
    <row r="413" spans="1:8" ht="39.75" customHeight="1">
      <c r="A413" s="31" t="s">
        <v>182</v>
      </c>
      <c r="B413" s="31" t="s">
        <v>614</v>
      </c>
      <c r="C413" s="35" t="s">
        <v>13</v>
      </c>
      <c r="D413" s="35" t="s">
        <v>18</v>
      </c>
      <c r="E413" s="36">
        <v>12000</v>
      </c>
      <c r="F413" s="38">
        <v>1</v>
      </c>
      <c r="G413" s="37">
        <f t="shared" si="5"/>
        <v>12000</v>
      </c>
      <c r="H413" s="53"/>
    </row>
    <row r="414" spans="1:8" ht="53.25" customHeight="1">
      <c r="A414" s="31" t="s">
        <v>183</v>
      </c>
      <c r="B414" s="31" t="s">
        <v>615</v>
      </c>
      <c r="C414" s="35" t="s">
        <v>13</v>
      </c>
      <c r="D414" s="35" t="s">
        <v>18</v>
      </c>
      <c r="E414" s="36">
        <v>18000</v>
      </c>
      <c r="F414" s="38">
        <v>1</v>
      </c>
      <c r="G414" s="37">
        <f t="shared" si="5"/>
        <v>18000</v>
      </c>
      <c r="H414" s="53"/>
    </row>
    <row r="415" spans="1:8" ht="31.5" customHeight="1">
      <c r="A415" s="31" t="s">
        <v>205</v>
      </c>
      <c r="B415" s="31" t="s">
        <v>616</v>
      </c>
      <c r="C415" s="35" t="s">
        <v>13</v>
      </c>
      <c r="D415" s="35" t="s">
        <v>18</v>
      </c>
      <c r="E415" s="36">
        <v>18000</v>
      </c>
      <c r="F415" s="38">
        <v>1</v>
      </c>
      <c r="G415" s="37">
        <f t="shared" si="5"/>
        <v>18000</v>
      </c>
      <c r="H415" s="53"/>
    </row>
    <row r="416" spans="1:8" ht="60" customHeight="1">
      <c r="A416" s="88">
        <v>50610000</v>
      </c>
      <c r="B416" s="93" t="s">
        <v>617</v>
      </c>
      <c r="C416" s="95" t="s">
        <v>13</v>
      </c>
      <c r="D416" s="95" t="s">
        <v>18</v>
      </c>
      <c r="E416" s="87">
        <v>50000</v>
      </c>
      <c r="F416" s="114">
        <v>1</v>
      </c>
      <c r="G416" s="37">
        <f t="shared" si="5"/>
        <v>50000</v>
      </c>
      <c r="H416" s="53"/>
    </row>
    <row r="417" spans="1:8" ht="35.25" customHeight="1">
      <c r="A417" s="88">
        <v>50851100</v>
      </c>
      <c r="B417" s="93" t="s">
        <v>566</v>
      </c>
      <c r="C417" s="95" t="s">
        <v>13</v>
      </c>
      <c r="D417" s="95" t="s">
        <v>18</v>
      </c>
      <c r="E417" s="87">
        <v>900000</v>
      </c>
      <c r="F417" s="114">
        <v>1</v>
      </c>
      <c r="G417" s="37">
        <f t="shared" si="5"/>
        <v>900000</v>
      </c>
      <c r="H417" s="53"/>
    </row>
    <row r="418" spans="1:8" ht="24.75" customHeight="1">
      <c r="A418" s="32">
        <v>55320000</v>
      </c>
      <c r="B418" s="31" t="s">
        <v>546</v>
      </c>
      <c r="C418" s="35" t="s">
        <v>13</v>
      </c>
      <c r="D418" s="35" t="s">
        <v>18</v>
      </c>
      <c r="E418" s="36">
        <v>1000000</v>
      </c>
      <c r="F418" s="38">
        <v>1</v>
      </c>
      <c r="G418" s="37">
        <f t="shared" si="5"/>
        <v>1000000</v>
      </c>
      <c r="H418" s="53"/>
    </row>
    <row r="419" spans="1:8" ht="35.25" customHeight="1">
      <c r="A419" s="32">
        <v>60211100</v>
      </c>
      <c r="B419" s="31" t="s">
        <v>547</v>
      </c>
      <c r="C419" s="35" t="s">
        <v>13</v>
      </c>
      <c r="D419" s="35" t="s">
        <v>18</v>
      </c>
      <c r="E419" s="36">
        <v>200000</v>
      </c>
      <c r="F419" s="38">
        <v>1</v>
      </c>
      <c r="G419" s="37">
        <f t="shared" si="5"/>
        <v>200000</v>
      </c>
      <c r="H419" s="92"/>
    </row>
    <row r="420" spans="1:8" ht="25.5" customHeight="1">
      <c r="A420" s="32">
        <v>60410000</v>
      </c>
      <c r="B420" s="31" t="s">
        <v>548</v>
      </c>
      <c r="C420" s="35" t="s">
        <v>13</v>
      </c>
      <c r="D420" s="35" t="s">
        <v>18</v>
      </c>
      <c r="E420" s="36">
        <v>5000000</v>
      </c>
      <c r="F420" s="38">
        <v>1</v>
      </c>
      <c r="G420" s="37">
        <f t="shared" si="5"/>
        <v>5000000</v>
      </c>
      <c r="H420" s="53"/>
    </row>
    <row r="421" spans="1:8" ht="31.5" customHeight="1">
      <c r="A421" s="88">
        <v>64211130</v>
      </c>
      <c r="B421" s="93" t="s">
        <v>618</v>
      </c>
      <c r="C421" s="95" t="s">
        <v>13</v>
      </c>
      <c r="D421" s="95" t="s">
        <v>18</v>
      </c>
      <c r="E421" s="87">
        <f>12000-1000</f>
        <v>11000</v>
      </c>
      <c r="F421" s="114">
        <v>1</v>
      </c>
      <c r="G421" s="37">
        <f t="shared" si="5"/>
        <v>11000</v>
      </c>
      <c r="H421" s="53"/>
    </row>
    <row r="422" spans="1:8" ht="30" customHeight="1">
      <c r="A422" s="88">
        <v>64211100</v>
      </c>
      <c r="B422" s="93" t="s">
        <v>19</v>
      </c>
      <c r="C422" s="95" t="s">
        <v>13</v>
      </c>
      <c r="D422" s="95" t="s">
        <v>18</v>
      </c>
      <c r="E422" s="87">
        <f>3000000-164800</f>
        <v>2835200</v>
      </c>
      <c r="F422" s="114">
        <v>1</v>
      </c>
      <c r="G422" s="37">
        <f t="shared" si="5"/>
        <v>2835200</v>
      </c>
      <c r="H422" s="53"/>
    </row>
    <row r="423" spans="1:8" ht="21" customHeight="1">
      <c r="A423" s="88">
        <v>65111100</v>
      </c>
      <c r="B423" s="93" t="s">
        <v>17</v>
      </c>
      <c r="C423" s="95" t="s">
        <v>13</v>
      </c>
      <c r="D423" s="95" t="s">
        <v>14</v>
      </c>
      <c r="E423" s="87">
        <v>192</v>
      </c>
      <c r="F423" s="167">
        <f>G423/E423</f>
        <v>32793.229166666664</v>
      </c>
      <c r="G423" s="37">
        <v>6296300</v>
      </c>
      <c r="H423" s="53"/>
    </row>
    <row r="424" spans="1:8" ht="19.5" customHeight="1">
      <c r="A424" s="88">
        <v>65211100</v>
      </c>
      <c r="B424" s="93" t="s">
        <v>12</v>
      </c>
      <c r="C424" s="95" t="s">
        <v>13</v>
      </c>
      <c r="D424" s="95" t="s">
        <v>14</v>
      </c>
      <c r="E424" s="87">
        <v>123</v>
      </c>
      <c r="F424" s="167">
        <f>G424/E424</f>
        <v>105318.69918699187</v>
      </c>
      <c r="G424" s="37">
        <v>12954200</v>
      </c>
      <c r="H424" s="53"/>
    </row>
    <row r="425" spans="1:8" ht="36" customHeight="1">
      <c r="A425" s="88">
        <v>65200000</v>
      </c>
      <c r="B425" s="93" t="s">
        <v>367</v>
      </c>
      <c r="C425" s="95" t="s">
        <v>13</v>
      </c>
      <c r="D425" s="95" t="s">
        <v>18</v>
      </c>
      <c r="E425" s="87">
        <v>357100</v>
      </c>
      <c r="F425" s="114">
        <v>1</v>
      </c>
      <c r="G425" s="37">
        <f t="shared" si="5"/>
        <v>357100</v>
      </c>
      <c r="H425" s="53"/>
    </row>
    <row r="426" spans="1:8" ht="22.5" customHeight="1">
      <c r="A426" s="88">
        <v>65311100</v>
      </c>
      <c r="B426" s="93" t="s">
        <v>15</v>
      </c>
      <c r="C426" s="95" t="s">
        <v>13</v>
      </c>
      <c r="D426" s="95" t="s">
        <v>16</v>
      </c>
      <c r="E426" s="168">
        <v>40</v>
      </c>
      <c r="F426" s="114">
        <f>G426/E426</f>
        <v>513242.5</v>
      </c>
      <c r="G426" s="37">
        <v>20529700</v>
      </c>
      <c r="H426" s="53"/>
    </row>
    <row r="427" spans="1:8" ht="54" customHeight="1">
      <c r="A427" s="88">
        <v>66511170</v>
      </c>
      <c r="B427" s="169" t="s">
        <v>619</v>
      </c>
      <c r="C427" s="114" t="s">
        <v>13</v>
      </c>
      <c r="D427" s="114" t="s">
        <v>18</v>
      </c>
      <c r="E427" s="114">
        <v>120000</v>
      </c>
      <c r="F427" s="114">
        <v>1</v>
      </c>
      <c r="G427" s="37">
        <f t="shared" ref="G427:G489" si="6">E427*F427</f>
        <v>120000</v>
      </c>
      <c r="H427" s="53"/>
    </row>
    <row r="428" spans="1:8" ht="42.75" customHeight="1">
      <c r="A428" s="88" t="s">
        <v>654</v>
      </c>
      <c r="B428" s="93" t="s">
        <v>666</v>
      </c>
      <c r="C428" s="95" t="s">
        <v>148</v>
      </c>
      <c r="D428" s="95" t="s">
        <v>18</v>
      </c>
      <c r="E428" s="87">
        <v>1080000</v>
      </c>
      <c r="F428" s="114">
        <v>1</v>
      </c>
      <c r="G428" s="37">
        <f t="shared" si="6"/>
        <v>1080000</v>
      </c>
      <c r="H428" s="53"/>
    </row>
    <row r="429" spans="1:8" ht="51" customHeight="1">
      <c r="A429" s="88" t="s">
        <v>655</v>
      </c>
      <c r="B429" s="93" t="s">
        <v>667</v>
      </c>
      <c r="C429" s="95" t="s">
        <v>148</v>
      </c>
      <c r="D429" s="95" t="s">
        <v>18</v>
      </c>
      <c r="E429" s="87">
        <v>95000</v>
      </c>
      <c r="F429" s="114">
        <v>1</v>
      </c>
      <c r="G429" s="37">
        <f t="shared" si="6"/>
        <v>95000</v>
      </c>
      <c r="H429" s="53"/>
    </row>
    <row r="430" spans="1:8" ht="46.5" customHeight="1">
      <c r="A430" s="88" t="s">
        <v>656</v>
      </c>
      <c r="B430" s="93" t="s">
        <v>668</v>
      </c>
      <c r="C430" s="95" t="s">
        <v>148</v>
      </c>
      <c r="D430" s="95" t="s">
        <v>18</v>
      </c>
      <c r="E430" s="87">
        <v>190000</v>
      </c>
      <c r="F430" s="114">
        <v>1</v>
      </c>
      <c r="G430" s="37">
        <f t="shared" si="6"/>
        <v>190000</v>
      </c>
      <c r="H430" s="92" t="s">
        <v>687</v>
      </c>
    </row>
    <row r="431" spans="1:8" ht="40.5" customHeight="1">
      <c r="A431" s="88" t="s">
        <v>657</v>
      </c>
      <c r="B431" s="93" t="s">
        <v>670</v>
      </c>
      <c r="C431" s="95" t="s">
        <v>148</v>
      </c>
      <c r="D431" s="95" t="s">
        <v>18</v>
      </c>
      <c r="E431" s="87">
        <v>1170000</v>
      </c>
      <c r="F431" s="114">
        <v>1</v>
      </c>
      <c r="G431" s="37">
        <f t="shared" si="6"/>
        <v>1170000</v>
      </c>
      <c r="H431" s="92" t="s">
        <v>687</v>
      </c>
    </row>
    <row r="432" spans="1:8" ht="40.5" customHeight="1">
      <c r="A432" s="88" t="s">
        <v>658</v>
      </c>
      <c r="B432" s="93" t="s">
        <v>671</v>
      </c>
      <c r="C432" s="95" t="s">
        <v>148</v>
      </c>
      <c r="D432" s="95" t="s">
        <v>18</v>
      </c>
      <c r="E432" s="87">
        <v>740000</v>
      </c>
      <c r="F432" s="114">
        <v>1</v>
      </c>
      <c r="G432" s="37">
        <f t="shared" si="6"/>
        <v>740000</v>
      </c>
      <c r="H432" s="92" t="s">
        <v>687</v>
      </c>
    </row>
    <row r="433" spans="1:8" ht="64.5" customHeight="1">
      <c r="A433" s="88" t="s">
        <v>659</v>
      </c>
      <c r="B433" s="93" t="s">
        <v>669</v>
      </c>
      <c r="C433" s="95" t="s">
        <v>148</v>
      </c>
      <c r="D433" s="95" t="s">
        <v>18</v>
      </c>
      <c r="E433" s="87">
        <v>145000</v>
      </c>
      <c r="F433" s="114">
        <v>1</v>
      </c>
      <c r="G433" s="37">
        <f t="shared" si="6"/>
        <v>145000</v>
      </c>
      <c r="H433" s="92" t="s">
        <v>687</v>
      </c>
    </row>
    <row r="434" spans="1:8" ht="42" customHeight="1">
      <c r="A434" s="88" t="s">
        <v>660</v>
      </c>
      <c r="B434" s="93" t="s">
        <v>672</v>
      </c>
      <c r="C434" s="95" t="s">
        <v>148</v>
      </c>
      <c r="D434" s="95" t="s">
        <v>18</v>
      </c>
      <c r="E434" s="87">
        <v>95000</v>
      </c>
      <c r="F434" s="114">
        <v>1</v>
      </c>
      <c r="G434" s="37">
        <f t="shared" si="6"/>
        <v>95000</v>
      </c>
      <c r="H434" s="92" t="s">
        <v>687</v>
      </c>
    </row>
    <row r="435" spans="1:8" ht="65.25" customHeight="1">
      <c r="A435" s="88" t="s">
        <v>661</v>
      </c>
      <c r="B435" s="93" t="s">
        <v>673</v>
      </c>
      <c r="C435" s="95" t="s">
        <v>148</v>
      </c>
      <c r="D435" s="95" t="s">
        <v>18</v>
      </c>
      <c r="E435" s="87">
        <v>45000</v>
      </c>
      <c r="F435" s="114">
        <v>1</v>
      </c>
      <c r="G435" s="37">
        <f t="shared" si="6"/>
        <v>45000</v>
      </c>
      <c r="H435" s="92" t="s">
        <v>687</v>
      </c>
    </row>
    <row r="436" spans="1:8" ht="52.5" customHeight="1">
      <c r="A436" s="88" t="s">
        <v>662</v>
      </c>
      <c r="B436" s="93" t="s">
        <v>674</v>
      </c>
      <c r="C436" s="95" t="s">
        <v>148</v>
      </c>
      <c r="D436" s="95" t="s">
        <v>18</v>
      </c>
      <c r="E436" s="87">
        <v>95000</v>
      </c>
      <c r="F436" s="114">
        <v>1</v>
      </c>
      <c r="G436" s="37">
        <f t="shared" si="6"/>
        <v>95000</v>
      </c>
      <c r="H436" s="92" t="s">
        <v>687</v>
      </c>
    </row>
    <row r="437" spans="1:8" ht="51.75" customHeight="1">
      <c r="A437" s="88" t="s">
        <v>663</v>
      </c>
      <c r="B437" s="93" t="s">
        <v>675</v>
      </c>
      <c r="C437" s="95" t="s">
        <v>148</v>
      </c>
      <c r="D437" s="95" t="s">
        <v>18</v>
      </c>
      <c r="E437" s="87">
        <v>145000</v>
      </c>
      <c r="F437" s="114">
        <v>1</v>
      </c>
      <c r="G437" s="37">
        <f t="shared" si="6"/>
        <v>145000</v>
      </c>
      <c r="H437" s="92" t="s">
        <v>687</v>
      </c>
    </row>
    <row r="438" spans="1:8" ht="48" customHeight="1">
      <c r="A438" s="88" t="s">
        <v>664</v>
      </c>
      <c r="B438" s="93" t="s">
        <v>676</v>
      </c>
      <c r="C438" s="95" t="s">
        <v>148</v>
      </c>
      <c r="D438" s="95" t="s">
        <v>18</v>
      </c>
      <c r="E438" s="87">
        <v>145000</v>
      </c>
      <c r="F438" s="114">
        <v>1</v>
      </c>
      <c r="G438" s="37">
        <f t="shared" si="6"/>
        <v>145000</v>
      </c>
      <c r="H438" s="92" t="s">
        <v>687</v>
      </c>
    </row>
    <row r="439" spans="1:8" ht="39" customHeight="1">
      <c r="A439" s="32" t="s">
        <v>305</v>
      </c>
      <c r="B439" s="31" t="s">
        <v>620</v>
      </c>
      <c r="C439" s="35" t="s">
        <v>148</v>
      </c>
      <c r="D439" s="35" t="s">
        <v>18</v>
      </c>
      <c r="E439" s="36">
        <v>140000</v>
      </c>
      <c r="F439" s="36">
        <v>1</v>
      </c>
      <c r="G439" s="37">
        <f t="shared" si="6"/>
        <v>140000</v>
      </c>
      <c r="H439" s="92" t="s">
        <v>687</v>
      </c>
    </row>
    <row r="440" spans="1:8" ht="64.5" customHeight="1">
      <c r="A440" s="138" t="s">
        <v>306</v>
      </c>
      <c r="B440" s="31" t="s">
        <v>621</v>
      </c>
      <c r="C440" s="35" t="s">
        <v>148</v>
      </c>
      <c r="D440" s="35" t="s">
        <v>18</v>
      </c>
      <c r="E440" s="105">
        <v>443000</v>
      </c>
      <c r="F440" s="36">
        <v>1</v>
      </c>
      <c r="G440" s="37">
        <f t="shared" si="6"/>
        <v>443000</v>
      </c>
      <c r="H440" s="92" t="s">
        <v>687</v>
      </c>
    </row>
    <row r="441" spans="1:8" ht="70.5" customHeight="1">
      <c r="A441" s="138" t="s">
        <v>307</v>
      </c>
      <c r="B441" s="31" t="s">
        <v>622</v>
      </c>
      <c r="C441" s="35" t="s">
        <v>148</v>
      </c>
      <c r="D441" s="35" t="s">
        <v>18</v>
      </c>
      <c r="E441" s="105">
        <v>7800</v>
      </c>
      <c r="F441" s="36">
        <v>1</v>
      </c>
      <c r="G441" s="37">
        <f t="shared" si="6"/>
        <v>7800</v>
      </c>
      <c r="H441" s="53"/>
    </row>
    <row r="442" spans="1:8" ht="62.25" customHeight="1">
      <c r="A442" s="138" t="s">
        <v>308</v>
      </c>
      <c r="B442" s="31" t="s">
        <v>623</v>
      </c>
      <c r="C442" s="35" t="s">
        <v>148</v>
      </c>
      <c r="D442" s="35" t="s">
        <v>18</v>
      </c>
      <c r="E442" s="105">
        <v>84100</v>
      </c>
      <c r="F442" s="36">
        <v>1</v>
      </c>
      <c r="G442" s="37">
        <f t="shared" si="6"/>
        <v>84100</v>
      </c>
      <c r="H442" s="53" t="s">
        <v>696</v>
      </c>
    </row>
    <row r="443" spans="1:8" ht="54.75" customHeight="1">
      <c r="A443" s="138" t="s">
        <v>309</v>
      </c>
      <c r="B443" s="31" t="s">
        <v>624</v>
      </c>
      <c r="C443" s="35" t="s">
        <v>148</v>
      </c>
      <c r="D443" s="35" t="s">
        <v>18</v>
      </c>
      <c r="E443" s="105">
        <v>948400</v>
      </c>
      <c r="F443" s="36">
        <v>1</v>
      </c>
      <c r="G443" s="37">
        <f t="shared" si="6"/>
        <v>948400</v>
      </c>
      <c r="H443" s="53" t="s">
        <v>696</v>
      </c>
    </row>
    <row r="444" spans="1:8" ht="57.75" customHeight="1">
      <c r="A444" s="138" t="s">
        <v>311</v>
      </c>
      <c r="B444" s="31" t="s">
        <v>625</v>
      </c>
      <c r="C444" s="35" t="s">
        <v>148</v>
      </c>
      <c r="D444" s="35" t="s">
        <v>18</v>
      </c>
      <c r="E444" s="105">
        <v>24300</v>
      </c>
      <c r="F444" s="36">
        <v>1</v>
      </c>
      <c r="G444" s="37">
        <f t="shared" si="6"/>
        <v>24300</v>
      </c>
      <c r="H444" s="53" t="s">
        <v>696</v>
      </c>
    </row>
    <row r="445" spans="1:8" ht="70.5" customHeight="1">
      <c r="A445" s="138" t="s">
        <v>37</v>
      </c>
      <c r="B445" s="31" t="s">
        <v>665</v>
      </c>
      <c r="C445" s="35" t="s">
        <v>148</v>
      </c>
      <c r="D445" s="35" t="s">
        <v>18</v>
      </c>
      <c r="E445" s="105">
        <v>46400</v>
      </c>
      <c r="F445" s="36">
        <v>1</v>
      </c>
      <c r="G445" s="37">
        <f t="shared" si="6"/>
        <v>46400</v>
      </c>
      <c r="H445" s="53" t="s">
        <v>696</v>
      </c>
    </row>
    <row r="446" spans="1:8" ht="70.5" customHeight="1">
      <c r="A446" s="138" t="s">
        <v>170</v>
      </c>
      <c r="B446" s="31" t="s">
        <v>626</v>
      </c>
      <c r="C446" s="35" t="s">
        <v>148</v>
      </c>
      <c r="D446" s="35" t="s">
        <v>18</v>
      </c>
      <c r="E446" s="105">
        <v>12000</v>
      </c>
      <c r="F446" s="36">
        <v>1</v>
      </c>
      <c r="G446" s="37">
        <f t="shared" si="6"/>
        <v>12000</v>
      </c>
      <c r="H446" s="53" t="s">
        <v>696</v>
      </c>
    </row>
    <row r="447" spans="1:8" ht="60" customHeight="1">
      <c r="A447" s="138" t="s">
        <v>172</v>
      </c>
      <c r="B447" s="31" t="s">
        <v>627</v>
      </c>
      <c r="C447" s="35" t="s">
        <v>148</v>
      </c>
      <c r="D447" s="35" t="s">
        <v>18</v>
      </c>
      <c r="E447" s="105">
        <v>57000</v>
      </c>
      <c r="F447" s="36">
        <v>1</v>
      </c>
      <c r="G447" s="37">
        <f t="shared" si="6"/>
        <v>57000</v>
      </c>
      <c r="H447" s="53"/>
    </row>
    <row r="448" spans="1:8" ht="60.75" customHeight="1">
      <c r="A448" s="138" t="s">
        <v>156</v>
      </c>
      <c r="B448" s="31" t="s">
        <v>628</v>
      </c>
      <c r="C448" s="35" t="s">
        <v>148</v>
      </c>
      <c r="D448" s="35" t="s">
        <v>18</v>
      </c>
      <c r="E448" s="105">
        <v>37900</v>
      </c>
      <c r="F448" s="36">
        <v>1</v>
      </c>
      <c r="G448" s="37">
        <f t="shared" si="6"/>
        <v>37900</v>
      </c>
      <c r="H448" s="53"/>
    </row>
    <row r="449" spans="1:11" s="39" customFormat="1" ht="23.25" customHeight="1">
      <c r="A449" s="224" t="s">
        <v>127</v>
      </c>
      <c r="B449" s="225"/>
      <c r="C449" s="225"/>
      <c r="D449" s="225"/>
      <c r="E449" s="225"/>
      <c r="F449" s="226"/>
      <c r="G449" s="37">
        <f t="shared" si="6"/>
        <v>0</v>
      </c>
      <c r="H449" s="53"/>
      <c r="K449" s="43"/>
    </row>
    <row r="450" spans="1:11" ht="39" customHeight="1">
      <c r="A450" s="88">
        <v>71631120</v>
      </c>
      <c r="B450" s="93" t="s">
        <v>368</v>
      </c>
      <c r="C450" s="95" t="s">
        <v>13</v>
      </c>
      <c r="D450" s="95" t="s">
        <v>18</v>
      </c>
      <c r="E450" s="87">
        <v>36000</v>
      </c>
      <c r="F450" s="87">
        <v>1</v>
      </c>
      <c r="G450" s="37">
        <f t="shared" si="6"/>
        <v>36000</v>
      </c>
      <c r="H450" s="53"/>
      <c r="K450" s="39"/>
    </row>
    <row r="451" spans="1:11" ht="65.25" customHeight="1">
      <c r="A451" s="32">
        <v>72212227</v>
      </c>
      <c r="B451" s="31" t="s">
        <v>629</v>
      </c>
      <c r="C451" s="35" t="s">
        <v>13</v>
      </c>
      <c r="D451" s="35" t="s">
        <v>18</v>
      </c>
      <c r="E451" s="36">
        <v>3000</v>
      </c>
      <c r="F451" s="36">
        <v>50</v>
      </c>
      <c r="G451" s="37">
        <f t="shared" si="6"/>
        <v>150000</v>
      </c>
      <c r="H451" s="82"/>
    </row>
    <row r="452" spans="1:11" ht="51.75" customHeight="1">
      <c r="A452" s="32">
        <v>72221180</v>
      </c>
      <c r="B452" s="31" t="s">
        <v>549</v>
      </c>
      <c r="C452" s="35" t="s">
        <v>13</v>
      </c>
      <c r="D452" s="35" t="s">
        <v>18</v>
      </c>
      <c r="E452" s="36">
        <v>900000</v>
      </c>
      <c r="F452" s="36">
        <v>1</v>
      </c>
      <c r="G452" s="37">
        <f t="shared" si="6"/>
        <v>900000</v>
      </c>
      <c r="H452" s="92"/>
    </row>
    <row r="453" spans="1:11" ht="40.5" customHeight="1">
      <c r="A453" s="88" t="s">
        <v>20</v>
      </c>
      <c r="B453" s="93" t="s">
        <v>643</v>
      </c>
      <c r="C453" s="95" t="s">
        <v>13</v>
      </c>
      <c r="D453" s="95" t="s">
        <v>18</v>
      </c>
      <c r="E453" s="87">
        <v>60000</v>
      </c>
      <c r="F453" s="114">
        <v>1</v>
      </c>
      <c r="G453" s="37">
        <f t="shared" si="6"/>
        <v>60000</v>
      </c>
      <c r="H453" s="53"/>
    </row>
    <row r="454" spans="1:11" ht="45.75" customHeight="1">
      <c r="A454" s="32" t="s">
        <v>21</v>
      </c>
      <c r="B454" s="31" t="s">
        <v>644</v>
      </c>
      <c r="C454" s="35" t="s">
        <v>13</v>
      </c>
      <c r="D454" s="35" t="s">
        <v>18</v>
      </c>
      <c r="E454" s="36">
        <v>20000</v>
      </c>
      <c r="F454" s="38">
        <v>1</v>
      </c>
      <c r="G454" s="37">
        <f t="shared" si="6"/>
        <v>20000</v>
      </c>
      <c r="H454" s="53"/>
    </row>
    <row r="455" spans="1:11" ht="49.5" customHeight="1">
      <c r="A455" s="32" t="s">
        <v>22</v>
      </c>
      <c r="B455" s="31" t="s">
        <v>645</v>
      </c>
      <c r="C455" s="35" t="s">
        <v>13</v>
      </c>
      <c r="D455" s="35" t="s">
        <v>18</v>
      </c>
      <c r="E455" s="36">
        <v>300000</v>
      </c>
      <c r="F455" s="38">
        <v>1</v>
      </c>
      <c r="G455" s="37">
        <f t="shared" si="6"/>
        <v>300000</v>
      </c>
      <c r="H455" s="53"/>
    </row>
    <row r="456" spans="1:11" ht="39" customHeight="1">
      <c r="A456" s="32">
        <v>72590000</v>
      </c>
      <c r="B456" s="31" t="s">
        <v>129</v>
      </c>
      <c r="C456" s="35" t="s">
        <v>13</v>
      </c>
      <c r="D456" s="35" t="s">
        <v>18</v>
      </c>
      <c r="E456" s="36">
        <v>250000</v>
      </c>
      <c r="F456" s="38">
        <v>1</v>
      </c>
      <c r="G456" s="37">
        <f t="shared" si="6"/>
        <v>250000</v>
      </c>
      <c r="H456" s="53"/>
    </row>
    <row r="457" spans="1:11" ht="39" customHeight="1">
      <c r="A457" s="138" t="s">
        <v>699</v>
      </c>
      <c r="B457" s="103" t="s">
        <v>129</v>
      </c>
      <c r="C457" s="104" t="s">
        <v>13</v>
      </c>
      <c r="D457" s="104" t="s">
        <v>18</v>
      </c>
      <c r="E457" s="105">
        <v>150000</v>
      </c>
      <c r="F457" s="123">
        <v>1</v>
      </c>
      <c r="G457" s="37">
        <f t="shared" si="6"/>
        <v>150000</v>
      </c>
      <c r="H457" s="53"/>
    </row>
    <row r="458" spans="1:11" ht="47.25" customHeight="1">
      <c r="A458" s="32">
        <v>72611100</v>
      </c>
      <c r="B458" s="31" t="s">
        <v>630</v>
      </c>
      <c r="C458" s="35" t="s">
        <v>13</v>
      </c>
      <c r="D458" s="35" t="s">
        <v>18</v>
      </c>
      <c r="E458" s="36">
        <v>1000000</v>
      </c>
      <c r="F458" s="38">
        <v>1</v>
      </c>
      <c r="G458" s="37">
        <f t="shared" si="6"/>
        <v>1000000</v>
      </c>
      <c r="H458" s="53"/>
    </row>
    <row r="459" spans="1:11" ht="28.5" customHeight="1">
      <c r="A459" s="32">
        <v>77331100</v>
      </c>
      <c r="B459" s="31" t="s">
        <v>369</v>
      </c>
      <c r="C459" s="35" t="s">
        <v>13</v>
      </c>
      <c r="D459" s="35" t="s">
        <v>18</v>
      </c>
      <c r="E459" s="36">
        <v>1000000</v>
      </c>
      <c r="F459" s="38">
        <v>1</v>
      </c>
      <c r="G459" s="37">
        <f t="shared" si="6"/>
        <v>1000000</v>
      </c>
      <c r="H459" s="107" t="s">
        <v>697</v>
      </c>
    </row>
    <row r="460" spans="1:11" ht="82.5" customHeight="1">
      <c r="A460" s="32">
        <v>79111200</v>
      </c>
      <c r="B460" s="31" t="s">
        <v>147</v>
      </c>
      <c r="C460" s="35" t="s">
        <v>13</v>
      </c>
      <c r="D460" s="35" t="s">
        <v>18</v>
      </c>
      <c r="E460" s="142">
        <v>3000000</v>
      </c>
      <c r="F460" s="166">
        <v>1</v>
      </c>
      <c r="G460" s="37">
        <f t="shared" si="6"/>
        <v>3000000</v>
      </c>
      <c r="H460" s="53"/>
    </row>
    <row r="461" spans="1:11" ht="30" customHeight="1">
      <c r="A461" s="32">
        <v>79221300</v>
      </c>
      <c r="B461" s="31" t="s">
        <v>550</v>
      </c>
      <c r="C461" s="35" t="s">
        <v>13</v>
      </c>
      <c r="D461" s="35" t="s">
        <v>18</v>
      </c>
      <c r="E461" s="36">
        <v>20000</v>
      </c>
      <c r="F461" s="38">
        <v>1</v>
      </c>
      <c r="G461" s="37">
        <f t="shared" si="6"/>
        <v>20000</v>
      </c>
      <c r="H461" s="69"/>
    </row>
    <row r="462" spans="1:11" ht="30" customHeight="1">
      <c r="A462" s="32">
        <v>79341100</v>
      </c>
      <c r="B462" s="31" t="s">
        <v>551</v>
      </c>
      <c r="C462" s="35" t="s">
        <v>13</v>
      </c>
      <c r="D462" s="35" t="s">
        <v>18</v>
      </c>
      <c r="E462" s="36">
        <v>500000</v>
      </c>
      <c r="F462" s="38">
        <v>1</v>
      </c>
      <c r="G462" s="37">
        <f t="shared" si="6"/>
        <v>500000</v>
      </c>
      <c r="H462" s="83"/>
    </row>
    <row r="463" spans="1:11" ht="39" customHeight="1">
      <c r="A463" s="88">
        <v>79411220</v>
      </c>
      <c r="B463" s="93" t="s">
        <v>370</v>
      </c>
      <c r="C463" s="95" t="s">
        <v>13</v>
      </c>
      <c r="D463" s="95" t="s">
        <v>18</v>
      </c>
      <c r="E463" s="87">
        <v>500000</v>
      </c>
      <c r="F463" s="114">
        <v>1</v>
      </c>
      <c r="G463" s="37">
        <f t="shared" si="6"/>
        <v>500000</v>
      </c>
      <c r="H463" s="83"/>
    </row>
    <row r="464" spans="1:11" ht="40.5" customHeight="1">
      <c r="A464" s="88">
        <v>79411210</v>
      </c>
      <c r="B464" s="93" t="s">
        <v>371</v>
      </c>
      <c r="C464" s="95" t="s">
        <v>13</v>
      </c>
      <c r="D464" s="95" t="s">
        <v>18</v>
      </c>
      <c r="E464" s="87">
        <v>1000000</v>
      </c>
      <c r="F464" s="114">
        <v>1</v>
      </c>
      <c r="G464" s="37">
        <f t="shared" si="6"/>
        <v>1000000</v>
      </c>
      <c r="H464" s="83"/>
    </row>
    <row r="465" spans="1:10" ht="28.5" customHeight="1">
      <c r="A465" s="88">
        <v>79571100</v>
      </c>
      <c r="B465" s="93" t="s">
        <v>23</v>
      </c>
      <c r="C465" s="95" t="s">
        <v>13</v>
      </c>
      <c r="D465" s="95" t="s">
        <v>18</v>
      </c>
      <c r="E465" s="87">
        <v>223400</v>
      </c>
      <c r="F465" s="114">
        <v>1</v>
      </c>
      <c r="G465" s="37">
        <f t="shared" si="6"/>
        <v>223400</v>
      </c>
      <c r="H465" s="83" t="s">
        <v>692</v>
      </c>
    </row>
    <row r="466" spans="1:10" ht="28.5" customHeight="1">
      <c r="A466" s="150">
        <v>79530000</v>
      </c>
      <c r="B466" s="133" t="s">
        <v>552</v>
      </c>
      <c r="C466" s="134" t="s">
        <v>26</v>
      </c>
      <c r="D466" s="134" t="s">
        <v>18</v>
      </c>
      <c r="E466" s="135">
        <v>1000000</v>
      </c>
      <c r="F466" s="136">
        <v>1</v>
      </c>
      <c r="G466" s="37">
        <f t="shared" si="6"/>
        <v>1000000</v>
      </c>
      <c r="H466" s="53"/>
    </row>
    <row r="467" spans="1:10" ht="28.5" customHeight="1">
      <c r="A467" s="32">
        <v>79631300</v>
      </c>
      <c r="B467" s="31" t="s">
        <v>372</v>
      </c>
      <c r="C467" s="35" t="s">
        <v>13</v>
      </c>
      <c r="D467" s="35" t="s">
        <v>18</v>
      </c>
      <c r="E467" s="36">
        <v>500000</v>
      </c>
      <c r="F467" s="38">
        <v>1</v>
      </c>
      <c r="G467" s="37">
        <f t="shared" si="6"/>
        <v>500000</v>
      </c>
      <c r="H467" s="53" t="s">
        <v>692</v>
      </c>
      <c r="J467" s="70"/>
    </row>
    <row r="468" spans="1:10" ht="40.5" customHeight="1">
      <c r="A468" s="34">
        <v>79810000</v>
      </c>
      <c r="B468" s="8" t="s">
        <v>824</v>
      </c>
      <c r="C468" s="35" t="s">
        <v>26</v>
      </c>
      <c r="D468" s="35" t="s">
        <v>18</v>
      </c>
      <c r="E468" s="36">
        <v>2948704</v>
      </c>
      <c r="F468" s="36">
        <v>1</v>
      </c>
      <c r="G468" s="37">
        <f t="shared" si="6"/>
        <v>2948704</v>
      </c>
      <c r="H468" s="111" t="s">
        <v>693</v>
      </c>
    </row>
    <row r="469" spans="1:10" ht="45.75" customHeight="1">
      <c r="A469" s="34" t="s">
        <v>823</v>
      </c>
      <c r="B469" s="8" t="s">
        <v>824</v>
      </c>
      <c r="C469" s="35" t="s">
        <v>26</v>
      </c>
      <c r="D469" s="35" t="s">
        <v>18</v>
      </c>
      <c r="E469" s="36">
        <v>3051296</v>
      </c>
      <c r="F469" s="36">
        <v>1</v>
      </c>
      <c r="G469" s="37">
        <f t="shared" si="6"/>
        <v>3051296</v>
      </c>
      <c r="H469" s="53"/>
    </row>
    <row r="470" spans="1:10" ht="31.5" customHeight="1">
      <c r="A470" s="32">
        <v>79931300</v>
      </c>
      <c r="B470" s="31" t="s">
        <v>553</v>
      </c>
      <c r="C470" s="35" t="s">
        <v>13</v>
      </c>
      <c r="D470" s="35" t="s">
        <v>18</v>
      </c>
      <c r="E470" s="36">
        <v>250000</v>
      </c>
      <c r="F470" s="38">
        <v>1</v>
      </c>
      <c r="G470" s="37">
        <f t="shared" si="6"/>
        <v>250000</v>
      </c>
      <c r="H470" s="53"/>
    </row>
    <row r="471" spans="1:10" ht="30.75" customHeight="1">
      <c r="A471" s="32">
        <v>79981100</v>
      </c>
      <c r="B471" s="31" t="s">
        <v>631</v>
      </c>
      <c r="C471" s="35" t="s">
        <v>13</v>
      </c>
      <c r="D471" s="35" t="s">
        <v>18</v>
      </c>
      <c r="E471" s="36">
        <v>246100</v>
      </c>
      <c r="F471" s="38">
        <v>1</v>
      </c>
      <c r="G471" s="37">
        <f t="shared" si="6"/>
        <v>246100</v>
      </c>
      <c r="H471" s="53"/>
    </row>
    <row r="472" spans="1:10" ht="33.75" customHeight="1">
      <c r="A472" s="32">
        <v>79951100</v>
      </c>
      <c r="B472" s="31" t="s">
        <v>632</v>
      </c>
      <c r="C472" s="35" t="s">
        <v>13</v>
      </c>
      <c r="D472" s="35" t="s">
        <v>18</v>
      </c>
      <c r="E472" s="36">
        <v>500000</v>
      </c>
      <c r="F472" s="38">
        <v>1</v>
      </c>
      <c r="G472" s="37">
        <f t="shared" si="6"/>
        <v>500000</v>
      </c>
      <c r="H472" s="53" t="s">
        <v>692</v>
      </c>
    </row>
    <row r="473" spans="1:10" ht="26.25" customHeight="1">
      <c r="A473" s="32">
        <v>80000000</v>
      </c>
      <c r="B473" s="31" t="s">
        <v>373</v>
      </c>
      <c r="C473" s="35" t="s">
        <v>13</v>
      </c>
      <c r="D473" s="35" t="s">
        <v>18</v>
      </c>
      <c r="E473" s="36">
        <v>2000000</v>
      </c>
      <c r="F473" s="38">
        <v>1</v>
      </c>
      <c r="G473" s="37">
        <f t="shared" si="6"/>
        <v>2000000</v>
      </c>
      <c r="H473" s="53" t="s">
        <v>692</v>
      </c>
    </row>
    <row r="474" spans="1:10" ht="21.75" customHeight="1">
      <c r="A474" s="32">
        <v>80591100</v>
      </c>
      <c r="B474" s="31" t="s">
        <v>29</v>
      </c>
      <c r="C474" s="35" t="s">
        <v>13</v>
      </c>
      <c r="D474" s="35" t="s">
        <v>18</v>
      </c>
      <c r="E474" s="36">
        <v>600000</v>
      </c>
      <c r="F474" s="38">
        <v>1</v>
      </c>
      <c r="G474" s="37">
        <f t="shared" si="6"/>
        <v>600000</v>
      </c>
      <c r="H474" s="53"/>
    </row>
    <row r="475" spans="1:10" ht="30.75" customHeight="1">
      <c r="A475" s="32">
        <v>90511120</v>
      </c>
      <c r="B475" s="31" t="s">
        <v>114</v>
      </c>
      <c r="C475" s="35" t="s">
        <v>13</v>
      </c>
      <c r="D475" s="35" t="s">
        <v>18</v>
      </c>
      <c r="E475" s="36">
        <v>250000</v>
      </c>
      <c r="F475" s="38">
        <v>1</v>
      </c>
      <c r="G475" s="37">
        <f t="shared" si="6"/>
        <v>250000</v>
      </c>
      <c r="H475" s="53"/>
    </row>
    <row r="476" spans="1:10" ht="36.75" customHeight="1">
      <c r="A476" s="32">
        <v>90911170</v>
      </c>
      <c r="B476" s="31" t="s">
        <v>554</v>
      </c>
      <c r="C476" s="35" t="s">
        <v>13</v>
      </c>
      <c r="D476" s="35" t="s">
        <v>18</v>
      </c>
      <c r="E476" s="36">
        <v>48000</v>
      </c>
      <c r="F476" s="38">
        <v>1</v>
      </c>
      <c r="G476" s="37">
        <f t="shared" si="6"/>
        <v>48000</v>
      </c>
      <c r="H476" s="53"/>
    </row>
    <row r="477" spans="1:10" ht="30.75" customHeight="1">
      <c r="A477" s="32">
        <v>90921100</v>
      </c>
      <c r="B477" s="31" t="s">
        <v>374</v>
      </c>
      <c r="C477" s="35" t="s">
        <v>13</v>
      </c>
      <c r="D477" s="35" t="s">
        <v>18</v>
      </c>
      <c r="E477" s="36">
        <v>290000</v>
      </c>
      <c r="F477" s="38">
        <v>1</v>
      </c>
      <c r="G477" s="37">
        <f t="shared" si="6"/>
        <v>290000</v>
      </c>
      <c r="H477" s="53"/>
    </row>
    <row r="478" spans="1:10" ht="33.75" customHeight="1">
      <c r="A478" s="32">
        <v>92111110</v>
      </c>
      <c r="B478" s="31" t="s">
        <v>633</v>
      </c>
      <c r="C478" s="35" t="s">
        <v>13</v>
      </c>
      <c r="D478" s="35" t="s">
        <v>18</v>
      </c>
      <c r="E478" s="36">
        <v>800000</v>
      </c>
      <c r="F478" s="38">
        <v>1</v>
      </c>
      <c r="G478" s="37">
        <f t="shared" si="6"/>
        <v>800000</v>
      </c>
      <c r="H478" s="53"/>
    </row>
    <row r="479" spans="1:10" ht="38.25" customHeight="1">
      <c r="A479" s="32">
        <v>92311190</v>
      </c>
      <c r="B479" s="31" t="s">
        <v>555</v>
      </c>
      <c r="C479" s="35" t="s">
        <v>13</v>
      </c>
      <c r="D479" s="35" t="s">
        <v>18</v>
      </c>
      <c r="E479" s="36">
        <v>250000</v>
      </c>
      <c r="F479" s="38">
        <v>1</v>
      </c>
      <c r="G479" s="37">
        <f t="shared" si="6"/>
        <v>250000</v>
      </c>
      <c r="H479" s="53"/>
    </row>
    <row r="480" spans="1:10" ht="24" customHeight="1">
      <c r="A480" s="32">
        <v>92521100</v>
      </c>
      <c r="B480" s="31" t="s">
        <v>28</v>
      </c>
      <c r="C480" s="35" t="s">
        <v>13</v>
      </c>
      <c r="D480" s="35" t="s">
        <v>18</v>
      </c>
      <c r="E480" s="36">
        <v>200000</v>
      </c>
      <c r="F480" s="38">
        <v>1</v>
      </c>
      <c r="G480" s="37">
        <f t="shared" si="6"/>
        <v>200000</v>
      </c>
      <c r="H480" s="53"/>
    </row>
    <row r="481" spans="1:11" ht="59.25" customHeight="1">
      <c r="A481" s="138" t="s">
        <v>116</v>
      </c>
      <c r="B481" s="31" t="s">
        <v>634</v>
      </c>
      <c r="C481" s="35" t="s">
        <v>13</v>
      </c>
      <c r="D481" s="35" t="s">
        <v>18</v>
      </c>
      <c r="E481" s="105">
        <v>13902</v>
      </c>
      <c r="F481" s="38">
        <v>1</v>
      </c>
      <c r="G481" s="37">
        <f t="shared" si="6"/>
        <v>13902</v>
      </c>
      <c r="H481" s="53" t="s">
        <v>692</v>
      </c>
    </row>
    <row r="482" spans="1:11" ht="54.75" customHeight="1">
      <c r="A482" s="138" t="s">
        <v>34</v>
      </c>
      <c r="B482" s="31" t="s">
        <v>649</v>
      </c>
      <c r="C482" s="35" t="s">
        <v>13</v>
      </c>
      <c r="D482" s="35" t="s">
        <v>18</v>
      </c>
      <c r="E482" s="105">
        <v>3582</v>
      </c>
      <c r="F482" s="38">
        <v>1</v>
      </c>
      <c r="G482" s="37">
        <f t="shared" si="6"/>
        <v>3582</v>
      </c>
      <c r="H482" s="53"/>
    </row>
    <row r="483" spans="1:11" ht="67.5" customHeight="1">
      <c r="A483" s="138" t="s">
        <v>35</v>
      </c>
      <c r="B483" s="31" t="s">
        <v>635</v>
      </c>
      <c r="C483" s="35" t="s">
        <v>13</v>
      </c>
      <c r="D483" s="35" t="s">
        <v>18</v>
      </c>
      <c r="E483" s="105">
        <v>17094</v>
      </c>
      <c r="F483" s="38">
        <v>1</v>
      </c>
      <c r="G483" s="37">
        <f t="shared" si="6"/>
        <v>17094</v>
      </c>
      <c r="H483" s="53" t="s">
        <v>696</v>
      </c>
    </row>
    <row r="484" spans="1:11" ht="54" customHeight="1">
      <c r="A484" s="138" t="s">
        <v>117</v>
      </c>
      <c r="B484" s="31" t="s">
        <v>558</v>
      </c>
      <c r="C484" s="35" t="s">
        <v>13</v>
      </c>
      <c r="D484" s="35" t="s">
        <v>18</v>
      </c>
      <c r="E484" s="105">
        <v>11359</v>
      </c>
      <c r="F484" s="38">
        <v>1</v>
      </c>
      <c r="G484" s="37">
        <f t="shared" si="6"/>
        <v>11359</v>
      </c>
      <c r="H484" s="53" t="s">
        <v>696</v>
      </c>
    </row>
    <row r="485" spans="1:11" ht="68.25" customHeight="1">
      <c r="A485" s="138" t="s">
        <v>39</v>
      </c>
      <c r="B485" s="31" t="s">
        <v>559</v>
      </c>
      <c r="C485" s="35" t="s">
        <v>13</v>
      </c>
      <c r="D485" s="35" t="s">
        <v>18</v>
      </c>
      <c r="E485" s="105">
        <v>7274</v>
      </c>
      <c r="F485" s="38">
        <v>1</v>
      </c>
      <c r="G485" s="37">
        <f t="shared" si="6"/>
        <v>7274</v>
      </c>
      <c r="H485" s="53" t="s">
        <v>696</v>
      </c>
    </row>
    <row r="486" spans="1:11" ht="47.25" customHeight="1">
      <c r="A486" s="32" t="s">
        <v>40</v>
      </c>
      <c r="B486" s="31" t="s">
        <v>560</v>
      </c>
      <c r="C486" s="35" t="s">
        <v>13</v>
      </c>
      <c r="D486" s="35" t="s">
        <v>18</v>
      </c>
      <c r="E486" s="36">
        <v>42000</v>
      </c>
      <c r="F486" s="38">
        <v>1</v>
      </c>
      <c r="G486" s="37">
        <f t="shared" si="6"/>
        <v>42000</v>
      </c>
      <c r="H486" s="53" t="s">
        <v>696</v>
      </c>
    </row>
    <row r="487" spans="1:11" ht="55.5" customHeight="1">
      <c r="A487" s="138" t="s">
        <v>157</v>
      </c>
      <c r="B487" s="31" t="s">
        <v>561</v>
      </c>
      <c r="C487" s="35" t="s">
        <v>13</v>
      </c>
      <c r="D487" s="35" t="s">
        <v>18</v>
      </c>
      <c r="E487" s="105">
        <v>132648</v>
      </c>
      <c r="F487" s="38">
        <v>1</v>
      </c>
      <c r="G487" s="37">
        <f t="shared" si="6"/>
        <v>132648</v>
      </c>
      <c r="H487" s="53" t="s">
        <v>696</v>
      </c>
    </row>
    <row r="488" spans="1:11" ht="66.75" customHeight="1">
      <c r="A488" s="138" t="s">
        <v>158</v>
      </c>
      <c r="B488" s="31" t="s">
        <v>562</v>
      </c>
      <c r="C488" s="35" t="s">
        <v>13</v>
      </c>
      <c r="D488" s="35" t="s">
        <v>18</v>
      </c>
      <c r="E488" s="105">
        <v>2334</v>
      </c>
      <c r="F488" s="38">
        <v>1</v>
      </c>
      <c r="G488" s="37">
        <f t="shared" si="6"/>
        <v>2334</v>
      </c>
      <c r="H488" s="53"/>
    </row>
    <row r="489" spans="1:11" ht="51.75" customHeight="1">
      <c r="A489" s="138" t="s">
        <v>159</v>
      </c>
      <c r="B489" s="31" t="s">
        <v>563</v>
      </c>
      <c r="C489" s="35" t="s">
        <v>13</v>
      </c>
      <c r="D489" s="35" t="s">
        <v>18</v>
      </c>
      <c r="E489" s="105">
        <v>25229</v>
      </c>
      <c r="F489" s="38">
        <v>1</v>
      </c>
      <c r="G489" s="37">
        <f t="shared" si="6"/>
        <v>25229</v>
      </c>
      <c r="H489" s="53" t="s">
        <v>696</v>
      </c>
    </row>
    <row r="490" spans="1:11" ht="51.75" customHeight="1">
      <c r="A490" s="32" t="s">
        <v>160</v>
      </c>
      <c r="B490" s="31" t="s">
        <v>564</v>
      </c>
      <c r="C490" s="35" t="s">
        <v>13</v>
      </c>
      <c r="D490" s="35" t="s">
        <v>18</v>
      </c>
      <c r="E490" s="105">
        <v>284520</v>
      </c>
      <c r="F490" s="38">
        <v>1</v>
      </c>
      <c r="G490" s="37">
        <f t="shared" ref="G490:G508" si="7">E490*F490</f>
        <v>284520</v>
      </c>
      <c r="H490" s="53" t="s">
        <v>696</v>
      </c>
    </row>
    <row r="491" spans="1:11" ht="28.5" customHeight="1">
      <c r="A491" s="32">
        <v>98391130</v>
      </c>
      <c r="B491" s="31" t="s">
        <v>375</v>
      </c>
      <c r="C491" s="35" t="s">
        <v>13</v>
      </c>
      <c r="D491" s="35" t="s">
        <v>30</v>
      </c>
      <c r="E491" s="36">
        <v>3500</v>
      </c>
      <c r="F491" s="38">
        <v>57</v>
      </c>
      <c r="G491" s="37">
        <f t="shared" si="7"/>
        <v>199500</v>
      </c>
      <c r="H491" s="53" t="s">
        <v>696</v>
      </c>
      <c r="I491" s="40"/>
      <c r="J491" s="33"/>
    </row>
    <row r="492" spans="1:11" s="1" customFormat="1" ht="29.25" customHeight="1">
      <c r="A492" s="26" t="s">
        <v>679</v>
      </c>
      <c r="B492" s="22" t="s">
        <v>556</v>
      </c>
      <c r="C492" s="23" t="s">
        <v>13</v>
      </c>
      <c r="D492" s="23" t="s">
        <v>18</v>
      </c>
      <c r="E492" s="24">
        <v>400000</v>
      </c>
      <c r="F492" s="170">
        <v>1</v>
      </c>
      <c r="G492" s="37">
        <f t="shared" si="7"/>
        <v>400000</v>
      </c>
      <c r="H492" s="53" t="s">
        <v>696</v>
      </c>
      <c r="I492" s="75"/>
      <c r="J492" s="76"/>
      <c r="K492" s="43"/>
    </row>
    <row r="493" spans="1:11" s="1" customFormat="1" ht="29.25" customHeight="1">
      <c r="A493" s="13" t="s">
        <v>680</v>
      </c>
      <c r="B493" s="8" t="s">
        <v>681</v>
      </c>
      <c r="C493" s="9" t="s">
        <v>13</v>
      </c>
      <c r="D493" s="9" t="s">
        <v>18</v>
      </c>
      <c r="E493" s="2">
        <v>68950</v>
      </c>
      <c r="F493" s="15">
        <v>1</v>
      </c>
      <c r="G493" s="37">
        <f t="shared" si="7"/>
        <v>68950</v>
      </c>
      <c r="H493" s="74"/>
      <c r="I493" s="75"/>
      <c r="J493" s="76"/>
    </row>
    <row r="494" spans="1:11" ht="31.5" customHeight="1">
      <c r="A494" s="116" t="s">
        <v>123</v>
      </c>
      <c r="B494" s="93" t="s">
        <v>636</v>
      </c>
      <c r="C494" s="95" t="s">
        <v>113</v>
      </c>
      <c r="D494" s="95" t="s">
        <v>18</v>
      </c>
      <c r="E494" s="87">
        <v>600000</v>
      </c>
      <c r="F494" s="87">
        <v>1</v>
      </c>
      <c r="G494" s="37">
        <f t="shared" si="7"/>
        <v>600000</v>
      </c>
      <c r="H494" s="77"/>
      <c r="I494" s="40"/>
      <c r="J494" s="33"/>
      <c r="K494" s="1"/>
    </row>
    <row r="495" spans="1:11" ht="42" customHeight="1">
      <c r="A495" s="116" t="s">
        <v>112</v>
      </c>
      <c r="B495" s="93" t="s">
        <v>637</v>
      </c>
      <c r="C495" s="95" t="s">
        <v>113</v>
      </c>
      <c r="D495" s="95" t="s">
        <v>18</v>
      </c>
      <c r="E495" s="87">
        <v>300000</v>
      </c>
      <c r="F495" s="87">
        <v>1</v>
      </c>
      <c r="G495" s="37">
        <f t="shared" si="7"/>
        <v>300000</v>
      </c>
      <c r="H495" s="144"/>
      <c r="I495" s="40"/>
      <c r="J495" s="33"/>
    </row>
    <row r="496" spans="1:11" ht="37.5" customHeight="1">
      <c r="A496" s="71" t="s">
        <v>312</v>
      </c>
      <c r="B496" s="31" t="s">
        <v>638</v>
      </c>
      <c r="C496" s="35" t="s">
        <v>113</v>
      </c>
      <c r="D496" s="35" t="s">
        <v>18</v>
      </c>
      <c r="E496" s="36">
        <v>300000</v>
      </c>
      <c r="F496" s="36">
        <v>1</v>
      </c>
      <c r="G496" s="37">
        <f t="shared" si="7"/>
        <v>300000</v>
      </c>
      <c r="H496" s="53"/>
      <c r="I496" s="40"/>
      <c r="J496" s="33"/>
    </row>
    <row r="497" spans="1:10" ht="42.75" customHeight="1">
      <c r="A497" s="116" t="s">
        <v>115</v>
      </c>
      <c r="B497" s="93" t="s">
        <v>650</v>
      </c>
      <c r="C497" s="95" t="s">
        <v>113</v>
      </c>
      <c r="D497" s="95" t="s">
        <v>18</v>
      </c>
      <c r="E497" s="114">
        <v>3500</v>
      </c>
      <c r="F497" s="87">
        <v>4</v>
      </c>
      <c r="G497" s="37">
        <f t="shared" si="7"/>
        <v>14000</v>
      </c>
      <c r="H497" s="53"/>
      <c r="I497" s="40"/>
      <c r="J497" s="33"/>
    </row>
    <row r="498" spans="1:10" ht="24.75" customHeight="1">
      <c r="A498" s="116" t="s">
        <v>153</v>
      </c>
      <c r="B498" s="93" t="s">
        <v>639</v>
      </c>
      <c r="C498" s="95" t="s">
        <v>113</v>
      </c>
      <c r="D498" s="95" t="s">
        <v>18</v>
      </c>
      <c r="E498" s="114">
        <v>300000</v>
      </c>
      <c r="F498" s="87">
        <v>1</v>
      </c>
      <c r="G498" s="37">
        <f t="shared" si="7"/>
        <v>300000</v>
      </c>
      <c r="H498" s="53"/>
      <c r="I498" s="40"/>
      <c r="J498" s="33"/>
    </row>
    <row r="499" spans="1:10" ht="44.25" customHeight="1">
      <c r="A499" s="116" t="s">
        <v>383</v>
      </c>
      <c r="B499" s="93" t="s">
        <v>651</v>
      </c>
      <c r="C499" s="95" t="s">
        <v>113</v>
      </c>
      <c r="D499" s="95" t="s">
        <v>18</v>
      </c>
      <c r="E499" s="114">
        <v>2470300</v>
      </c>
      <c r="F499" s="87">
        <v>1</v>
      </c>
      <c r="G499" s="37">
        <f t="shared" si="7"/>
        <v>2470300</v>
      </c>
      <c r="H499" s="53"/>
      <c r="I499" s="40"/>
      <c r="J499" s="33"/>
    </row>
    <row r="500" spans="1:10" ht="51" customHeight="1">
      <c r="A500" s="116" t="s">
        <v>578</v>
      </c>
      <c r="B500" s="93" t="s">
        <v>652</v>
      </c>
      <c r="C500" s="95" t="s">
        <v>113</v>
      </c>
      <c r="D500" s="95" t="s">
        <v>18</v>
      </c>
      <c r="E500" s="114">
        <v>2045800</v>
      </c>
      <c r="F500" s="87">
        <v>1</v>
      </c>
      <c r="G500" s="37">
        <f t="shared" si="7"/>
        <v>2045800</v>
      </c>
      <c r="H500" s="53"/>
      <c r="I500" s="40"/>
      <c r="J500" s="33"/>
    </row>
    <row r="501" spans="1:10" ht="39.75" customHeight="1">
      <c r="A501" s="116" t="s">
        <v>579</v>
      </c>
      <c r="B501" s="93" t="s">
        <v>835</v>
      </c>
      <c r="C501" s="95" t="s">
        <v>113</v>
      </c>
      <c r="D501" s="95" t="s">
        <v>18</v>
      </c>
      <c r="E501" s="114">
        <v>3600</v>
      </c>
      <c r="F501" s="87">
        <v>1</v>
      </c>
      <c r="G501" s="37">
        <f t="shared" si="7"/>
        <v>3600</v>
      </c>
      <c r="H501" s="53"/>
      <c r="I501" s="40"/>
      <c r="J501" s="33"/>
    </row>
    <row r="502" spans="1:10" ht="51" customHeight="1">
      <c r="A502" s="116" t="s">
        <v>579</v>
      </c>
      <c r="B502" s="93" t="s">
        <v>640</v>
      </c>
      <c r="C502" s="95" t="s">
        <v>113</v>
      </c>
      <c r="D502" s="95" t="s">
        <v>18</v>
      </c>
      <c r="E502" s="114">
        <v>164800</v>
      </c>
      <c r="F502" s="87">
        <v>1</v>
      </c>
      <c r="G502" s="37">
        <f t="shared" si="7"/>
        <v>164800</v>
      </c>
      <c r="H502" s="53"/>
      <c r="I502" s="40"/>
      <c r="J502" s="33"/>
    </row>
    <row r="503" spans="1:10" ht="51" customHeight="1">
      <c r="A503" s="116" t="s">
        <v>580</v>
      </c>
      <c r="B503" s="93" t="s">
        <v>641</v>
      </c>
      <c r="C503" s="95" t="s">
        <v>113</v>
      </c>
      <c r="D503" s="95" t="s">
        <v>18</v>
      </c>
      <c r="E503" s="114">
        <v>1000</v>
      </c>
      <c r="F503" s="87">
        <v>1</v>
      </c>
      <c r="G503" s="37">
        <f t="shared" si="7"/>
        <v>1000</v>
      </c>
      <c r="H503" s="53"/>
      <c r="I503" s="40"/>
      <c r="J503" s="33"/>
    </row>
    <row r="504" spans="1:10" ht="50.25" customHeight="1">
      <c r="A504" s="143" t="s">
        <v>747</v>
      </c>
      <c r="B504" s="93" t="s">
        <v>653</v>
      </c>
      <c r="C504" s="95" t="s">
        <v>113</v>
      </c>
      <c r="D504" s="95" t="s">
        <v>18</v>
      </c>
      <c r="E504" s="114">
        <v>11000</v>
      </c>
      <c r="F504" s="87">
        <v>2</v>
      </c>
      <c r="G504" s="37">
        <f t="shared" si="7"/>
        <v>22000</v>
      </c>
      <c r="H504" s="53"/>
      <c r="I504" s="40"/>
      <c r="J504" s="33"/>
    </row>
    <row r="505" spans="1:10" ht="45" customHeight="1">
      <c r="A505" s="116" t="s">
        <v>581</v>
      </c>
      <c r="B505" s="93" t="s">
        <v>642</v>
      </c>
      <c r="C505" s="95" t="s">
        <v>113</v>
      </c>
      <c r="D505" s="95" t="s">
        <v>18</v>
      </c>
      <c r="E505" s="114">
        <v>203700</v>
      </c>
      <c r="F505" s="87">
        <v>1</v>
      </c>
      <c r="G505" s="37">
        <f t="shared" si="7"/>
        <v>203700</v>
      </c>
      <c r="H505" s="53"/>
      <c r="I505" s="40"/>
      <c r="J505" s="33"/>
    </row>
    <row r="506" spans="1:10" ht="56.25" customHeight="1">
      <c r="A506" s="116" t="s">
        <v>582</v>
      </c>
      <c r="B506" s="93" t="s">
        <v>648</v>
      </c>
      <c r="C506" s="95" t="s">
        <v>113</v>
      </c>
      <c r="D506" s="95" t="s">
        <v>18</v>
      </c>
      <c r="E506" s="114">
        <f>50000+26600</f>
        <v>76600</v>
      </c>
      <c r="F506" s="87">
        <v>1</v>
      </c>
      <c r="G506" s="37">
        <f t="shared" si="7"/>
        <v>76600</v>
      </c>
      <c r="H506" s="53"/>
      <c r="I506" s="40"/>
      <c r="J506" s="33"/>
    </row>
    <row r="507" spans="1:10" ht="64.5" customHeight="1">
      <c r="A507" s="116" t="s">
        <v>583</v>
      </c>
      <c r="B507" s="93" t="s">
        <v>647</v>
      </c>
      <c r="C507" s="95" t="s">
        <v>113</v>
      </c>
      <c r="D507" s="95" t="s">
        <v>18</v>
      </c>
      <c r="E507" s="114">
        <v>50000</v>
      </c>
      <c r="F507" s="87">
        <v>1</v>
      </c>
      <c r="G507" s="37">
        <f t="shared" si="7"/>
        <v>50000</v>
      </c>
      <c r="H507" s="53"/>
      <c r="I507" s="40"/>
      <c r="J507" s="33"/>
    </row>
    <row r="508" spans="1:10" ht="42.75" customHeight="1">
      <c r="A508" s="116" t="s">
        <v>677</v>
      </c>
      <c r="B508" s="93" t="s">
        <v>678</v>
      </c>
      <c r="C508" s="95" t="s">
        <v>113</v>
      </c>
      <c r="D508" s="95" t="s">
        <v>18</v>
      </c>
      <c r="E508" s="114">
        <v>31050</v>
      </c>
      <c r="F508" s="87">
        <v>1</v>
      </c>
      <c r="G508" s="37">
        <f t="shared" si="7"/>
        <v>31050</v>
      </c>
      <c r="H508" s="72"/>
      <c r="I508" s="40"/>
      <c r="J508" s="33"/>
    </row>
    <row r="509" spans="1:10" ht="26.25" customHeight="1">
      <c r="A509" s="227" t="s">
        <v>128</v>
      </c>
      <c r="B509" s="228"/>
      <c r="C509" s="228"/>
      <c r="D509" s="228"/>
      <c r="E509" s="228"/>
      <c r="F509" s="229"/>
      <c r="G509" s="73">
        <f>SUM(G19:G508)</f>
        <v>270130999.10000002</v>
      </c>
      <c r="H509" s="53"/>
      <c r="I509" s="171"/>
      <c r="J509" s="33"/>
    </row>
    <row r="510" spans="1:10" ht="15" customHeight="1">
      <c r="H510" s="53"/>
    </row>
    <row r="511" spans="1:10" ht="15" customHeight="1">
      <c r="H511" s="74"/>
    </row>
    <row r="512" spans="1:10" ht="15" customHeight="1"/>
  </sheetData>
  <mergeCells count="23">
    <mergeCell ref="A379:F379"/>
    <mergeCell ref="A449:F449"/>
    <mergeCell ref="A509:F509"/>
    <mergeCell ref="A14:G14"/>
    <mergeCell ref="A15:B15"/>
    <mergeCell ref="C15:C16"/>
    <mergeCell ref="D15:D16"/>
    <mergeCell ref="E15:E16"/>
    <mergeCell ref="F15:F16"/>
    <mergeCell ref="G15:G16"/>
    <mergeCell ref="A18:F18"/>
    <mergeCell ref="A13:G13"/>
    <mergeCell ref="C1:G1"/>
    <mergeCell ref="A2:G3"/>
    <mergeCell ref="A4:G4"/>
    <mergeCell ref="C5:G5"/>
    <mergeCell ref="A6:G6"/>
    <mergeCell ref="A7:G7"/>
    <mergeCell ref="A8:G8"/>
    <mergeCell ref="A9:G9"/>
    <mergeCell ref="A10:G10"/>
    <mergeCell ref="A11:G11"/>
    <mergeCell ref="A12:G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48"/>
  <sheetViews>
    <sheetView topLeftCell="A31" zoomScale="130" zoomScaleNormal="130" workbookViewId="0">
      <selection activeCell="J37" sqref="J37"/>
    </sheetView>
  </sheetViews>
  <sheetFormatPr defaultColWidth="8.85546875" defaultRowHeight="25.5" customHeight="1"/>
  <cols>
    <col min="1" max="1" width="10.140625" style="43" customWidth="1"/>
    <col min="2" max="2" width="23.140625" style="43" customWidth="1"/>
    <col min="3" max="3" width="8.85546875" style="43" customWidth="1"/>
    <col min="4" max="4" width="8.140625" style="43" customWidth="1"/>
    <col min="5" max="5" width="10.7109375" style="43" customWidth="1"/>
    <col min="6" max="6" width="10" style="43" customWidth="1"/>
    <col min="7" max="7" width="13.140625" style="78" customWidth="1"/>
    <col min="8" max="8" width="10.85546875" style="60" customWidth="1"/>
    <col min="9" max="9" width="8.85546875" style="43"/>
    <col min="10" max="10" width="16.7109375" style="43" customWidth="1"/>
    <col min="11" max="16384" width="8.85546875" style="43"/>
  </cols>
  <sheetData>
    <row r="1" spans="1:10" ht="16.5" customHeight="1">
      <c r="A1" s="219" t="s">
        <v>727</v>
      </c>
      <c r="B1" s="219"/>
      <c r="C1" s="219"/>
      <c r="D1" s="219"/>
      <c r="E1" s="219"/>
      <c r="F1" s="219"/>
      <c r="G1" s="219"/>
      <c r="H1" s="53"/>
    </row>
    <row r="2" spans="1:10" ht="28.5" customHeight="1">
      <c r="A2" s="239"/>
      <c r="B2" s="239"/>
      <c r="C2" s="239"/>
      <c r="D2" s="239"/>
      <c r="E2" s="239"/>
      <c r="F2" s="239"/>
      <c r="G2" s="239"/>
      <c r="H2" s="53"/>
    </row>
    <row r="3" spans="1:10" ht="18.75" customHeight="1">
      <c r="A3" s="230" t="s">
        <v>4</v>
      </c>
      <c r="B3" s="231"/>
      <c r="C3" s="230" t="s">
        <v>5</v>
      </c>
      <c r="D3" s="230" t="s">
        <v>6</v>
      </c>
      <c r="E3" s="230" t="s">
        <v>7</v>
      </c>
      <c r="F3" s="230" t="s">
        <v>8</v>
      </c>
      <c r="G3" s="234" t="s">
        <v>9</v>
      </c>
      <c r="H3" s="53"/>
    </row>
    <row r="4" spans="1:10" ht="74.25" customHeight="1">
      <c r="A4" s="84" t="s">
        <v>10</v>
      </c>
      <c r="B4" s="84" t="s">
        <v>11</v>
      </c>
      <c r="C4" s="232"/>
      <c r="D4" s="233"/>
      <c r="E4" s="233"/>
      <c r="F4" s="233"/>
      <c r="G4" s="235"/>
      <c r="H4" s="53"/>
      <c r="J4" s="43" t="s">
        <v>571</v>
      </c>
    </row>
    <row r="5" spans="1:10" ht="17.25" customHeight="1">
      <c r="A5" s="85">
        <v>1</v>
      </c>
      <c r="B5" s="46">
        <v>2</v>
      </c>
      <c r="C5" s="46">
        <v>3</v>
      </c>
      <c r="D5" s="46">
        <v>4</v>
      </c>
      <c r="E5" s="46">
        <v>5</v>
      </c>
      <c r="F5" s="46">
        <v>6</v>
      </c>
      <c r="G5" s="47">
        <v>7</v>
      </c>
      <c r="H5" s="53"/>
    </row>
    <row r="6" spans="1:10" ht="20.25" customHeight="1">
      <c r="A6" s="236" t="s">
        <v>124</v>
      </c>
      <c r="B6" s="236"/>
      <c r="C6" s="236"/>
      <c r="D6" s="236"/>
      <c r="E6" s="236"/>
      <c r="F6" s="236"/>
      <c r="G6" s="47"/>
      <c r="H6" s="53"/>
    </row>
    <row r="7" spans="1:10" ht="20.25" customHeight="1">
      <c r="A7" s="32">
        <v>19261100</v>
      </c>
      <c r="B7" s="31" t="s">
        <v>701</v>
      </c>
      <c r="C7" s="31" t="s">
        <v>13</v>
      </c>
      <c r="D7" s="35" t="s">
        <v>86</v>
      </c>
      <c r="E7" s="35">
        <v>1000</v>
      </c>
      <c r="F7" s="35">
        <v>90</v>
      </c>
      <c r="G7" s="119">
        <f t="shared" ref="G7:G43" si="0">E7*F7</f>
        <v>90000</v>
      </c>
      <c r="H7" s="53"/>
    </row>
    <row r="8" spans="1:10" ht="27.75" customHeight="1">
      <c r="A8" s="32">
        <v>37491000</v>
      </c>
      <c r="B8" s="31" t="s">
        <v>702</v>
      </c>
      <c r="C8" s="31" t="s">
        <v>13</v>
      </c>
      <c r="D8" s="35" t="s">
        <v>700</v>
      </c>
      <c r="E8" s="36">
        <v>200000</v>
      </c>
      <c r="F8" s="36">
        <v>1</v>
      </c>
      <c r="G8" s="119">
        <f t="shared" si="0"/>
        <v>200000</v>
      </c>
      <c r="H8" s="53"/>
    </row>
    <row r="9" spans="1:10" ht="21.75" customHeight="1">
      <c r="A9" s="32">
        <v>38651200</v>
      </c>
      <c r="B9" s="31" t="s">
        <v>769</v>
      </c>
      <c r="C9" s="35" t="s">
        <v>26</v>
      </c>
      <c r="D9" s="35" t="s">
        <v>25</v>
      </c>
      <c r="E9" s="36">
        <v>350000</v>
      </c>
      <c r="F9" s="36">
        <v>15</v>
      </c>
      <c r="G9" s="119">
        <f t="shared" si="0"/>
        <v>5250000</v>
      </c>
      <c r="H9" s="59"/>
    </row>
    <row r="10" spans="1:10" ht="20.25" customHeight="1">
      <c r="A10" s="32">
        <v>38651300</v>
      </c>
      <c r="B10" s="31" t="s">
        <v>735</v>
      </c>
      <c r="C10" s="35" t="s">
        <v>26</v>
      </c>
      <c r="D10" s="35" t="s">
        <v>25</v>
      </c>
      <c r="E10" s="36">
        <v>55000</v>
      </c>
      <c r="F10" s="36">
        <v>15</v>
      </c>
      <c r="G10" s="119">
        <f t="shared" si="0"/>
        <v>825000</v>
      </c>
      <c r="H10" s="59"/>
    </row>
    <row r="11" spans="1:10" ht="39.75" customHeight="1">
      <c r="A11" s="32" t="s">
        <v>690</v>
      </c>
      <c r="B11" s="64" t="s">
        <v>722</v>
      </c>
      <c r="C11" s="35" t="s">
        <v>13</v>
      </c>
      <c r="D11" s="38" t="s">
        <v>25</v>
      </c>
      <c r="E11" s="38">
        <v>10000</v>
      </c>
      <c r="F11" s="38">
        <v>6</v>
      </c>
      <c r="G11" s="119">
        <f t="shared" si="0"/>
        <v>60000</v>
      </c>
      <c r="H11" s="53"/>
    </row>
    <row r="12" spans="1:10" ht="28.5" customHeight="1">
      <c r="A12" s="32">
        <v>32341110</v>
      </c>
      <c r="B12" s="31" t="s">
        <v>81</v>
      </c>
      <c r="C12" s="35" t="s">
        <v>13</v>
      </c>
      <c r="D12" s="49" t="s">
        <v>25</v>
      </c>
      <c r="E12" s="49">
        <v>5000</v>
      </c>
      <c r="F12" s="49">
        <v>25</v>
      </c>
      <c r="G12" s="119">
        <f t="shared" si="0"/>
        <v>125000</v>
      </c>
      <c r="H12" s="53"/>
    </row>
    <row r="13" spans="1:10" ht="18" customHeight="1">
      <c r="A13" s="34">
        <v>39132220</v>
      </c>
      <c r="B13" s="61" t="s">
        <v>494</v>
      </c>
      <c r="C13" s="35"/>
      <c r="D13" s="38" t="s">
        <v>25</v>
      </c>
      <c r="E13" s="38">
        <v>15000</v>
      </c>
      <c r="F13" s="38">
        <v>20</v>
      </c>
      <c r="G13" s="119">
        <f t="shared" si="0"/>
        <v>300000</v>
      </c>
      <c r="H13" s="53"/>
    </row>
    <row r="14" spans="1:10" ht="25.5" customHeight="1">
      <c r="A14" s="32">
        <v>39221350</v>
      </c>
      <c r="B14" s="31" t="s">
        <v>155</v>
      </c>
      <c r="C14" s="35"/>
      <c r="D14" s="35" t="s">
        <v>25</v>
      </c>
      <c r="E14" s="35">
        <v>8</v>
      </c>
      <c r="F14" s="35">
        <v>5000</v>
      </c>
      <c r="G14" s="119">
        <f t="shared" si="0"/>
        <v>40000</v>
      </c>
      <c r="H14" s="53"/>
    </row>
    <row r="15" spans="1:10" ht="27" customHeight="1">
      <c r="A15" s="13">
        <v>39515440</v>
      </c>
      <c r="B15" s="8" t="s">
        <v>89</v>
      </c>
      <c r="C15" s="9"/>
      <c r="D15" s="9" t="s">
        <v>86</v>
      </c>
      <c r="E15" s="2">
        <v>5000</v>
      </c>
      <c r="F15" s="2">
        <v>100</v>
      </c>
      <c r="G15" s="119">
        <f t="shared" si="0"/>
        <v>500000</v>
      </c>
      <c r="H15" s="117"/>
    </row>
    <row r="16" spans="1:10" ht="28.5" customHeight="1">
      <c r="A16" s="13">
        <v>39515450</v>
      </c>
      <c r="B16" s="8" t="s">
        <v>184</v>
      </c>
      <c r="C16" s="9"/>
      <c r="D16" s="9" t="s">
        <v>86</v>
      </c>
      <c r="E16" s="2">
        <v>7000</v>
      </c>
      <c r="F16" s="2">
        <v>30</v>
      </c>
      <c r="G16" s="119">
        <f t="shared" si="0"/>
        <v>210000</v>
      </c>
      <c r="H16" s="117"/>
    </row>
    <row r="17" spans="1:8" ht="17.25" customHeight="1">
      <c r="A17" s="32">
        <v>39831241</v>
      </c>
      <c r="B17" s="31" t="s">
        <v>59</v>
      </c>
      <c r="C17" s="35"/>
      <c r="D17" s="48" t="s">
        <v>51</v>
      </c>
      <c r="E17" s="49">
        <v>2000</v>
      </c>
      <c r="F17" s="49">
        <v>30</v>
      </c>
      <c r="G17" s="119">
        <f t="shared" si="0"/>
        <v>60000</v>
      </c>
      <c r="H17" s="53"/>
    </row>
    <row r="18" spans="1:8" ht="20.45" customHeight="1">
      <c r="A18" s="32" t="s">
        <v>731</v>
      </c>
      <c r="B18" s="31" t="s">
        <v>703</v>
      </c>
      <c r="C18" s="35"/>
      <c r="D18" s="48" t="s">
        <v>51</v>
      </c>
      <c r="E18" s="49">
        <v>800</v>
      </c>
      <c r="F18" s="49">
        <v>200</v>
      </c>
      <c r="G18" s="119">
        <f t="shared" si="0"/>
        <v>160000</v>
      </c>
      <c r="H18" s="53"/>
    </row>
    <row r="19" spans="1:8" ht="20.45" customHeight="1">
      <c r="A19" s="32">
        <v>39831260</v>
      </c>
      <c r="B19" s="31" t="s">
        <v>704</v>
      </c>
      <c r="C19" s="35"/>
      <c r="D19" s="48" t="s">
        <v>25</v>
      </c>
      <c r="E19" s="49">
        <v>500</v>
      </c>
      <c r="F19" s="49">
        <v>40</v>
      </c>
      <c r="G19" s="119">
        <f t="shared" si="0"/>
        <v>20000</v>
      </c>
      <c r="H19" s="53"/>
    </row>
    <row r="20" spans="1:8" ht="33" customHeight="1">
      <c r="A20" s="32">
        <v>42961300</v>
      </c>
      <c r="B20" s="31" t="s">
        <v>711</v>
      </c>
      <c r="C20" s="35"/>
      <c r="D20" s="48" t="s">
        <v>25</v>
      </c>
      <c r="E20" s="49">
        <v>5000</v>
      </c>
      <c r="F20" s="49">
        <v>30</v>
      </c>
      <c r="G20" s="119">
        <f t="shared" si="0"/>
        <v>150000</v>
      </c>
      <c r="H20" s="53"/>
    </row>
    <row r="21" spans="1:8" ht="27" customHeight="1">
      <c r="A21" s="32">
        <v>39831277</v>
      </c>
      <c r="B21" s="31" t="s">
        <v>712</v>
      </c>
      <c r="C21" s="35"/>
      <c r="D21" s="48" t="s">
        <v>25</v>
      </c>
      <c r="E21" s="49">
        <v>4000</v>
      </c>
      <c r="F21" s="49">
        <v>30</v>
      </c>
      <c r="G21" s="119">
        <f t="shared" si="0"/>
        <v>120000</v>
      </c>
      <c r="H21" s="53"/>
    </row>
    <row r="22" spans="1:8" ht="29.25" customHeight="1">
      <c r="A22" s="32">
        <v>39514400</v>
      </c>
      <c r="B22" s="31" t="s">
        <v>713</v>
      </c>
      <c r="C22" s="35"/>
      <c r="D22" s="48" t="s">
        <v>25</v>
      </c>
      <c r="E22" s="49">
        <v>12000</v>
      </c>
      <c r="F22" s="49">
        <v>30</v>
      </c>
      <c r="G22" s="119">
        <f t="shared" si="0"/>
        <v>360000</v>
      </c>
      <c r="H22" s="53"/>
    </row>
    <row r="23" spans="1:8" ht="23.25" customHeight="1">
      <c r="A23" s="32">
        <v>42961290</v>
      </c>
      <c r="B23" s="31" t="s">
        <v>356</v>
      </c>
      <c r="C23" s="35"/>
      <c r="D23" s="48" t="s">
        <v>25</v>
      </c>
      <c r="E23" s="49">
        <v>83000</v>
      </c>
      <c r="F23" s="49">
        <v>3</v>
      </c>
      <c r="G23" s="119">
        <f t="shared" si="0"/>
        <v>249000</v>
      </c>
      <c r="H23" s="53"/>
    </row>
    <row r="24" spans="1:8" ht="20.45" customHeight="1">
      <c r="A24" s="32">
        <v>24451150</v>
      </c>
      <c r="B24" s="31" t="s">
        <v>705</v>
      </c>
      <c r="C24" s="35"/>
      <c r="D24" s="48" t="s">
        <v>51</v>
      </c>
      <c r="E24" s="94">
        <v>4700</v>
      </c>
      <c r="F24" s="49">
        <v>100</v>
      </c>
      <c r="G24" s="185">
        <f t="shared" si="0"/>
        <v>470000</v>
      </c>
      <c r="H24" s="53"/>
    </row>
    <row r="25" spans="1:8" ht="25.5" customHeight="1">
      <c r="A25" s="32" t="s">
        <v>707</v>
      </c>
      <c r="B25" s="31" t="s">
        <v>706</v>
      </c>
      <c r="C25" s="35"/>
      <c r="D25" s="48" t="s">
        <v>51</v>
      </c>
      <c r="E25" s="49">
        <v>1400</v>
      </c>
      <c r="F25" s="49">
        <v>300</v>
      </c>
      <c r="G25" s="119">
        <f t="shared" si="0"/>
        <v>420000</v>
      </c>
      <c r="H25" s="53"/>
    </row>
    <row r="26" spans="1:8" ht="32.25" customHeight="1">
      <c r="A26" s="32" t="s">
        <v>708</v>
      </c>
      <c r="B26" s="31" t="s">
        <v>719</v>
      </c>
      <c r="C26" s="35"/>
      <c r="D26" s="48" t="s">
        <v>51</v>
      </c>
      <c r="E26" s="49">
        <v>1400</v>
      </c>
      <c r="F26" s="49">
        <v>50</v>
      </c>
      <c r="G26" s="119">
        <f t="shared" si="0"/>
        <v>70000</v>
      </c>
      <c r="H26" s="53"/>
    </row>
    <row r="27" spans="1:8" ht="32.25" customHeight="1">
      <c r="A27" s="32" t="s">
        <v>710</v>
      </c>
      <c r="B27" s="31" t="s">
        <v>720</v>
      </c>
      <c r="C27" s="35"/>
      <c r="D27" s="48" t="s">
        <v>58</v>
      </c>
      <c r="E27" s="49">
        <v>1400</v>
      </c>
      <c r="F27" s="49">
        <v>300</v>
      </c>
      <c r="G27" s="119">
        <f t="shared" si="0"/>
        <v>420000</v>
      </c>
      <c r="H27" s="53"/>
    </row>
    <row r="28" spans="1:8" ht="20.45" customHeight="1">
      <c r="A28" s="32">
        <v>33141129</v>
      </c>
      <c r="B28" s="31" t="s">
        <v>718</v>
      </c>
      <c r="C28" s="35" t="s">
        <v>26</v>
      </c>
      <c r="D28" s="48" t="s">
        <v>25</v>
      </c>
      <c r="E28" s="49">
        <v>70</v>
      </c>
      <c r="F28" s="49">
        <v>180000</v>
      </c>
      <c r="G28" s="119">
        <f t="shared" si="0"/>
        <v>12600000</v>
      </c>
      <c r="H28" s="53"/>
    </row>
    <row r="29" spans="1:8" ht="20.45" customHeight="1">
      <c r="A29" s="32">
        <v>33141156</v>
      </c>
      <c r="B29" s="31" t="s">
        <v>709</v>
      </c>
      <c r="C29" s="35" t="s">
        <v>26</v>
      </c>
      <c r="D29" s="48" t="s">
        <v>25</v>
      </c>
      <c r="E29" s="94">
        <v>40</v>
      </c>
      <c r="F29" s="49">
        <v>5000</v>
      </c>
      <c r="G29" s="185">
        <f t="shared" si="0"/>
        <v>200000</v>
      </c>
      <c r="H29" s="53"/>
    </row>
    <row r="30" spans="1:8" ht="24.75" customHeight="1">
      <c r="A30" s="32" t="s">
        <v>714</v>
      </c>
      <c r="B30" s="31" t="s">
        <v>343</v>
      </c>
      <c r="C30" s="35" t="s">
        <v>13</v>
      </c>
      <c r="D30" s="35" t="s">
        <v>25</v>
      </c>
      <c r="E30" s="35">
        <v>350</v>
      </c>
      <c r="F30" s="35">
        <v>200</v>
      </c>
      <c r="G30" s="119">
        <f t="shared" si="0"/>
        <v>70000</v>
      </c>
      <c r="H30" s="53"/>
    </row>
    <row r="31" spans="1:8" ht="22.5" customHeight="1">
      <c r="A31" s="32" t="s">
        <v>695</v>
      </c>
      <c r="B31" s="31" t="s">
        <v>83</v>
      </c>
      <c r="C31" s="35" t="s">
        <v>13</v>
      </c>
      <c r="D31" s="48" t="s">
        <v>25</v>
      </c>
      <c r="E31" s="49">
        <v>600</v>
      </c>
      <c r="F31" s="49">
        <v>300</v>
      </c>
      <c r="G31" s="119">
        <f t="shared" si="0"/>
        <v>180000</v>
      </c>
      <c r="H31" s="53"/>
    </row>
    <row r="32" spans="1:8" ht="19.5" customHeight="1">
      <c r="A32" s="32" t="s">
        <v>694</v>
      </c>
      <c r="B32" s="31" t="s">
        <v>82</v>
      </c>
      <c r="C32" s="35" t="s">
        <v>13</v>
      </c>
      <c r="D32" s="48" t="s">
        <v>25</v>
      </c>
      <c r="E32" s="49">
        <v>150</v>
      </c>
      <c r="F32" s="49">
        <v>500</v>
      </c>
      <c r="G32" s="119">
        <f t="shared" si="0"/>
        <v>75000</v>
      </c>
      <c r="H32" s="53"/>
    </row>
    <row r="33" spans="1:10" ht="33.75" customHeight="1">
      <c r="A33" s="88">
        <v>38551200</v>
      </c>
      <c r="B33" s="93" t="s">
        <v>868</v>
      </c>
      <c r="C33" s="35" t="s">
        <v>13</v>
      </c>
      <c r="D33" s="35" t="s">
        <v>25</v>
      </c>
      <c r="E33" s="2">
        <v>25000</v>
      </c>
      <c r="F33" s="95">
        <v>4</v>
      </c>
      <c r="G33" s="37">
        <f>E33*F33</f>
        <v>100000</v>
      </c>
      <c r="H33" s="53"/>
    </row>
    <row r="34" spans="1:10" ht="44.25" customHeight="1">
      <c r="A34" s="26" t="s">
        <v>869</v>
      </c>
      <c r="B34" s="29" t="s">
        <v>870</v>
      </c>
      <c r="C34" s="9" t="s">
        <v>13</v>
      </c>
      <c r="D34" s="10" t="s">
        <v>25</v>
      </c>
      <c r="E34" s="2">
        <v>500</v>
      </c>
      <c r="F34" s="30">
        <v>50</v>
      </c>
      <c r="G34" s="25">
        <f>E34*F34</f>
        <v>25000</v>
      </c>
      <c r="H34" s="53"/>
    </row>
    <row r="35" spans="1:10" ht="32.25" customHeight="1">
      <c r="A35" s="32" t="s">
        <v>715</v>
      </c>
      <c r="B35" s="31" t="s">
        <v>721</v>
      </c>
      <c r="C35" s="35" t="s">
        <v>13</v>
      </c>
      <c r="D35" s="35" t="s">
        <v>25</v>
      </c>
      <c r="E35" s="36">
        <v>6000</v>
      </c>
      <c r="F35" s="36">
        <v>30</v>
      </c>
      <c r="G35" s="119">
        <f t="shared" si="0"/>
        <v>180000</v>
      </c>
      <c r="H35" s="53"/>
    </row>
    <row r="36" spans="1:10" ht="32.25" customHeight="1">
      <c r="A36" s="32" t="s">
        <v>716</v>
      </c>
      <c r="B36" s="31" t="s">
        <v>717</v>
      </c>
      <c r="C36" s="35" t="s">
        <v>13</v>
      </c>
      <c r="D36" s="35" t="s">
        <v>25</v>
      </c>
      <c r="E36" s="36">
        <v>12000</v>
      </c>
      <c r="F36" s="36">
        <v>20</v>
      </c>
      <c r="G36" s="119">
        <f t="shared" si="0"/>
        <v>240000</v>
      </c>
      <c r="H36" s="53"/>
    </row>
    <row r="37" spans="1:10" ht="25.5" customHeight="1">
      <c r="A37" s="32" t="s">
        <v>278</v>
      </c>
      <c r="B37" s="31" t="s">
        <v>569</v>
      </c>
      <c r="C37" s="35" t="s">
        <v>13</v>
      </c>
      <c r="D37" s="48" t="s">
        <v>58</v>
      </c>
      <c r="E37" s="49">
        <v>100</v>
      </c>
      <c r="F37" s="49">
        <v>500</v>
      </c>
      <c r="G37" s="119">
        <f t="shared" si="0"/>
        <v>50000</v>
      </c>
      <c r="H37" s="53"/>
    </row>
    <row r="38" spans="1:10" ht="39" customHeight="1">
      <c r="A38" s="32" t="s">
        <v>699</v>
      </c>
      <c r="B38" s="31" t="s">
        <v>129</v>
      </c>
      <c r="C38" s="35" t="s">
        <v>13</v>
      </c>
      <c r="D38" s="35" t="s">
        <v>18</v>
      </c>
      <c r="E38" s="36">
        <v>150000</v>
      </c>
      <c r="F38" s="38">
        <v>1</v>
      </c>
      <c r="G38" s="119">
        <f t="shared" si="0"/>
        <v>150000</v>
      </c>
      <c r="H38" s="53"/>
    </row>
    <row r="39" spans="1:10" s="1" customFormat="1" ht="29.25" customHeight="1">
      <c r="A39" s="32" t="s">
        <v>773</v>
      </c>
      <c r="B39" s="31" t="s">
        <v>65</v>
      </c>
      <c r="C39" s="35" t="s">
        <v>13</v>
      </c>
      <c r="D39" s="35" t="s">
        <v>25</v>
      </c>
      <c r="E39" s="36">
        <v>1200</v>
      </c>
      <c r="F39" s="36">
        <v>770</v>
      </c>
      <c r="G39" s="119">
        <f t="shared" si="0"/>
        <v>924000</v>
      </c>
      <c r="H39" s="77"/>
      <c r="I39" s="75"/>
      <c r="J39" s="76"/>
    </row>
    <row r="40" spans="1:10" s="1" customFormat="1" ht="24" customHeight="1">
      <c r="A40" s="32">
        <v>30121460</v>
      </c>
      <c r="B40" s="57" t="s">
        <v>779</v>
      </c>
      <c r="C40" s="35" t="s">
        <v>26</v>
      </c>
      <c r="D40" s="55" t="s">
        <v>25</v>
      </c>
      <c r="E40" s="36">
        <v>8000</v>
      </c>
      <c r="F40" s="56">
        <v>4</v>
      </c>
      <c r="G40" s="119">
        <f t="shared" si="0"/>
        <v>32000</v>
      </c>
      <c r="H40" s="77"/>
      <c r="I40" s="75"/>
      <c r="J40" s="76"/>
    </row>
    <row r="41" spans="1:10" s="1" customFormat="1" ht="29.25" customHeight="1">
      <c r="A41" s="32" t="s">
        <v>774</v>
      </c>
      <c r="B41" s="31" t="s">
        <v>134</v>
      </c>
      <c r="C41" s="35" t="s">
        <v>26</v>
      </c>
      <c r="D41" s="35" t="s">
        <v>25</v>
      </c>
      <c r="E41" s="36">
        <v>120</v>
      </c>
      <c r="F41" s="36">
        <v>200</v>
      </c>
      <c r="G41" s="119">
        <f t="shared" si="0"/>
        <v>24000</v>
      </c>
      <c r="H41" s="77"/>
      <c r="I41" s="75"/>
      <c r="J41" s="76"/>
    </row>
    <row r="42" spans="1:10" s="1" customFormat="1" ht="29.25" customHeight="1">
      <c r="A42" s="32" t="s">
        <v>775</v>
      </c>
      <c r="B42" s="31" t="s">
        <v>433</v>
      </c>
      <c r="C42" s="35" t="s">
        <v>26</v>
      </c>
      <c r="D42" s="35" t="s">
        <v>25</v>
      </c>
      <c r="E42" s="36">
        <v>1000</v>
      </c>
      <c r="F42" s="36">
        <v>10</v>
      </c>
      <c r="G42" s="119">
        <f t="shared" si="0"/>
        <v>10000</v>
      </c>
      <c r="H42" s="77"/>
      <c r="I42" s="75"/>
      <c r="J42" s="76"/>
    </row>
    <row r="43" spans="1:10" s="1" customFormat="1" ht="29.25" customHeight="1">
      <c r="A43" s="32" t="s">
        <v>776</v>
      </c>
      <c r="B43" s="31" t="s">
        <v>329</v>
      </c>
      <c r="C43" s="35" t="s">
        <v>26</v>
      </c>
      <c r="D43" s="35" t="s">
        <v>54</v>
      </c>
      <c r="E43" s="36">
        <v>110</v>
      </c>
      <c r="F43" s="36">
        <v>100</v>
      </c>
      <c r="G43" s="119">
        <f t="shared" si="0"/>
        <v>11000</v>
      </c>
      <c r="H43" s="77"/>
      <c r="I43" s="75"/>
      <c r="J43" s="76"/>
    </row>
    <row r="44" spans="1:10" ht="26.25" customHeight="1">
      <c r="A44" s="230" t="s">
        <v>128</v>
      </c>
      <c r="B44" s="230"/>
      <c r="C44" s="230"/>
      <c r="D44" s="230"/>
      <c r="E44" s="230"/>
      <c r="F44" s="230"/>
      <c r="G44" s="73">
        <f>SUM(G7:G43)</f>
        <v>24970000</v>
      </c>
      <c r="H44" s="74">
        <v>23215600</v>
      </c>
      <c r="I44" s="40"/>
      <c r="J44" s="186">
        <f>G44-H44</f>
        <v>1754400</v>
      </c>
    </row>
    <row r="45" spans="1:10" ht="15" customHeight="1"/>
    <row r="46" spans="1:10" ht="15" customHeight="1">
      <c r="A46" s="237" t="s">
        <v>728</v>
      </c>
      <c r="B46" s="238"/>
      <c r="C46" s="238"/>
      <c r="D46" s="238"/>
      <c r="E46" s="238"/>
      <c r="F46" s="238"/>
      <c r="G46" s="238"/>
    </row>
    <row r="47" spans="1:10" ht="15" customHeight="1">
      <c r="A47" s="238"/>
      <c r="B47" s="238"/>
      <c r="C47" s="238"/>
      <c r="D47" s="238"/>
      <c r="E47" s="238"/>
      <c r="F47" s="238"/>
      <c r="G47" s="238"/>
    </row>
    <row r="48" spans="1:10" ht="25.5" customHeight="1">
      <c r="A48" s="238"/>
      <c r="B48" s="238"/>
      <c r="C48" s="238"/>
      <c r="D48" s="238"/>
      <c r="E48" s="238"/>
      <c r="F48" s="238"/>
      <c r="G48" s="238"/>
    </row>
  </sheetData>
  <mergeCells count="10">
    <mergeCell ref="A46:G48"/>
    <mergeCell ref="A1:G2"/>
    <mergeCell ref="A6:F6"/>
    <mergeCell ref="A44:F44"/>
    <mergeCell ref="A3:B3"/>
    <mergeCell ref="C3:C4"/>
    <mergeCell ref="D3:D4"/>
    <mergeCell ref="E3:E4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47"/>
  <sheetViews>
    <sheetView topLeftCell="A43" zoomScale="130" zoomScaleNormal="130" workbookViewId="0">
      <selection activeCell="G2" sqref="G2:G43"/>
    </sheetView>
  </sheetViews>
  <sheetFormatPr defaultColWidth="8.85546875" defaultRowHeight="25.5" customHeight="1"/>
  <cols>
    <col min="1" max="1" width="9.42578125" style="43" customWidth="1"/>
    <col min="2" max="2" width="21.7109375" style="43" customWidth="1"/>
    <col min="3" max="3" width="6.42578125" style="43" customWidth="1"/>
    <col min="4" max="4" width="7" style="43" customWidth="1"/>
    <col min="5" max="5" width="9.85546875" style="43" customWidth="1"/>
    <col min="6" max="6" width="7" style="43" customWidth="1"/>
    <col min="7" max="7" width="11.28515625" style="78" customWidth="1"/>
    <col min="8" max="8" width="18.28515625" style="60" customWidth="1"/>
    <col min="9" max="9" width="14.28515625" style="43" customWidth="1"/>
    <col min="10" max="10" width="16.7109375" style="43" customWidth="1"/>
    <col min="11" max="16384" width="8.85546875" style="43"/>
  </cols>
  <sheetData>
    <row r="1" spans="1:8" ht="45" customHeight="1">
      <c r="A1" s="240" t="s">
        <v>791</v>
      </c>
      <c r="B1" s="241"/>
      <c r="C1" s="241"/>
      <c r="D1" s="241"/>
      <c r="E1" s="241"/>
      <c r="F1" s="241"/>
      <c r="G1" s="241"/>
    </row>
    <row r="2" spans="1:8" ht="25.5" customHeight="1">
      <c r="A2" s="13" t="s">
        <v>762</v>
      </c>
      <c r="B2" s="178" t="s">
        <v>763</v>
      </c>
      <c r="C2" s="128" t="s">
        <v>26</v>
      </c>
      <c r="D2" s="10" t="s">
        <v>62</v>
      </c>
      <c r="E2" s="156">
        <v>10500</v>
      </c>
      <c r="F2" s="2">
        <v>100</v>
      </c>
      <c r="G2" s="12">
        <f t="shared" ref="G2:G12" si="0">E2*F2</f>
        <v>1050000</v>
      </c>
      <c r="H2" s="117" t="s">
        <v>688</v>
      </c>
    </row>
    <row r="3" spans="1:8" ht="25.5" customHeight="1">
      <c r="A3" s="13" t="s">
        <v>764</v>
      </c>
      <c r="B3" s="178" t="s">
        <v>765</v>
      </c>
      <c r="C3" s="128" t="s">
        <v>26</v>
      </c>
      <c r="D3" s="10" t="s">
        <v>62</v>
      </c>
      <c r="E3" s="156">
        <v>10500</v>
      </c>
      <c r="F3" s="2">
        <v>100</v>
      </c>
      <c r="G3" s="12">
        <f t="shared" si="0"/>
        <v>1050000</v>
      </c>
      <c r="H3" s="117" t="s">
        <v>688</v>
      </c>
    </row>
    <row r="4" spans="1:8" ht="25.5" customHeight="1">
      <c r="A4" s="13" t="s">
        <v>766</v>
      </c>
      <c r="B4" s="178" t="s">
        <v>767</v>
      </c>
      <c r="C4" s="128" t="s">
        <v>26</v>
      </c>
      <c r="D4" s="10" t="s">
        <v>62</v>
      </c>
      <c r="E4" s="156">
        <v>10000</v>
      </c>
      <c r="F4" s="2">
        <v>50</v>
      </c>
      <c r="G4" s="12">
        <f t="shared" si="0"/>
        <v>500000</v>
      </c>
      <c r="H4" s="117" t="s">
        <v>688</v>
      </c>
    </row>
    <row r="5" spans="1:8" ht="33" customHeight="1">
      <c r="A5" s="13" t="s">
        <v>130</v>
      </c>
      <c r="B5" s="8" t="s">
        <v>396</v>
      </c>
      <c r="C5" s="128" t="s">
        <v>26</v>
      </c>
      <c r="D5" s="128" t="s">
        <v>42</v>
      </c>
      <c r="E5" s="11">
        <v>14400</v>
      </c>
      <c r="F5" s="11">
        <v>150</v>
      </c>
      <c r="G5" s="12">
        <f t="shared" si="0"/>
        <v>2160000</v>
      </c>
      <c r="H5" s="117" t="s">
        <v>688</v>
      </c>
    </row>
    <row r="6" spans="1:8" ht="25.5" customHeight="1">
      <c r="A6" s="13">
        <v>18311210</v>
      </c>
      <c r="B6" s="8" t="s">
        <v>401</v>
      </c>
      <c r="C6" s="128" t="s">
        <v>26</v>
      </c>
      <c r="D6" s="128" t="s">
        <v>25</v>
      </c>
      <c r="E6" s="11">
        <v>900</v>
      </c>
      <c r="F6" s="11">
        <v>300</v>
      </c>
      <c r="G6" s="12">
        <f t="shared" si="0"/>
        <v>270000</v>
      </c>
      <c r="H6" s="117" t="s">
        <v>688</v>
      </c>
    </row>
    <row r="7" spans="1:8" ht="18" customHeight="1">
      <c r="A7" s="13">
        <v>18421170</v>
      </c>
      <c r="B7" s="8" t="s">
        <v>405</v>
      </c>
      <c r="C7" s="128" t="s">
        <v>26</v>
      </c>
      <c r="D7" s="9" t="s">
        <v>25</v>
      </c>
      <c r="E7" s="11">
        <v>2500</v>
      </c>
      <c r="F7" s="2">
        <v>200</v>
      </c>
      <c r="G7" s="12">
        <f t="shared" si="0"/>
        <v>500000</v>
      </c>
      <c r="H7" s="117" t="s">
        <v>688</v>
      </c>
    </row>
    <row r="8" spans="1:8" ht="25.5" customHeight="1">
      <c r="A8" s="13">
        <v>18411210</v>
      </c>
      <c r="B8" s="8" t="s">
        <v>234</v>
      </c>
      <c r="C8" s="128" t="s">
        <v>26</v>
      </c>
      <c r="D8" s="128" t="s">
        <v>42</v>
      </c>
      <c r="E8" s="2">
        <v>25000</v>
      </c>
      <c r="F8" s="2">
        <v>7</v>
      </c>
      <c r="G8" s="12">
        <f t="shared" si="0"/>
        <v>175000</v>
      </c>
      <c r="H8" s="117" t="s">
        <v>688</v>
      </c>
    </row>
    <row r="9" spans="1:8" ht="42" customHeight="1">
      <c r="A9" s="13">
        <v>30195931</v>
      </c>
      <c r="B9" s="8" t="s">
        <v>430</v>
      </c>
      <c r="C9" s="9" t="s">
        <v>26</v>
      </c>
      <c r="D9" s="9" t="s">
        <v>25</v>
      </c>
      <c r="E9" s="2">
        <v>35000</v>
      </c>
      <c r="F9" s="2">
        <v>5</v>
      </c>
      <c r="G9" s="12">
        <f t="shared" si="0"/>
        <v>175000</v>
      </c>
      <c r="H9" s="117" t="s">
        <v>688</v>
      </c>
    </row>
    <row r="10" spans="1:8" ht="27.75" customHeight="1">
      <c r="A10" s="13">
        <v>30211160</v>
      </c>
      <c r="B10" s="8" t="s">
        <v>451</v>
      </c>
      <c r="C10" s="9" t="s">
        <v>26</v>
      </c>
      <c r="D10" s="9" t="s">
        <v>25</v>
      </c>
      <c r="E10" s="2">
        <v>210000</v>
      </c>
      <c r="F10" s="2">
        <v>10</v>
      </c>
      <c r="G10" s="12">
        <f t="shared" si="0"/>
        <v>2100000</v>
      </c>
      <c r="H10" s="117" t="s">
        <v>688</v>
      </c>
    </row>
    <row r="11" spans="1:8" ht="28.5" customHeight="1">
      <c r="A11" s="13">
        <v>30237240</v>
      </c>
      <c r="B11" s="8" t="s">
        <v>452</v>
      </c>
      <c r="C11" s="9" t="s">
        <v>26</v>
      </c>
      <c r="D11" s="9" t="s">
        <v>25</v>
      </c>
      <c r="E11" s="2">
        <v>25000</v>
      </c>
      <c r="F11" s="2">
        <v>2</v>
      </c>
      <c r="G11" s="12">
        <f t="shared" si="0"/>
        <v>50000</v>
      </c>
      <c r="H11" s="117" t="s">
        <v>688</v>
      </c>
    </row>
    <row r="12" spans="1:8" ht="30.75" customHeight="1">
      <c r="A12" s="13">
        <v>31221200</v>
      </c>
      <c r="B12" s="8" t="s">
        <v>463</v>
      </c>
      <c r="C12" s="9" t="s">
        <v>13</v>
      </c>
      <c r="D12" s="10" t="s">
        <v>25</v>
      </c>
      <c r="E12" s="11">
        <v>450</v>
      </c>
      <c r="F12" s="11">
        <v>80</v>
      </c>
      <c r="G12" s="12">
        <f t="shared" si="0"/>
        <v>36000</v>
      </c>
      <c r="H12" s="117" t="s">
        <v>688</v>
      </c>
    </row>
    <row r="13" spans="1:8" ht="38.25" customHeight="1">
      <c r="A13" s="13" t="s">
        <v>56</v>
      </c>
      <c r="B13" s="8" t="s">
        <v>424</v>
      </c>
      <c r="C13" s="9" t="s">
        <v>26</v>
      </c>
      <c r="D13" s="9" t="s">
        <v>25</v>
      </c>
      <c r="E13" s="2">
        <v>500</v>
      </c>
      <c r="F13" s="2">
        <v>15</v>
      </c>
      <c r="G13" s="12">
        <f t="shared" ref="G13:G19" si="1">E13*F13</f>
        <v>7500</v>
      </c>
      <c r="H13" s="117" t="s">
        <v>688</v>
      </c>
    </row>
    <row r="14" spans="1:8" ht="38.25" customHeight="1">
      <c r="A14" s="13" t="s">
        <v>57</v>
      </c>
      <c r="B14" s="8" t="s">
        <v>425</v>
      </c>
      <c r="C14" s="9" t="s">
        <v>26</v>
      </c>
      <c r="D14" s="9" t="s">
        <v>25</v>
      </c>
      <c r="E14" s="2">
        <v>700</v>
      </c>
      <c r="F14" s="2">
        <v>10</v>
      </c>
      <c r="G14" s="12">
        <f t="shared" si="1"/>
        <v>7000</v>
      </c>
      <c r="H14" s="117" t="s">
        <v>688</v>
      </c>
    </row>
    <row r="15" spans="1:8" ht="24" customHeight="1">
      <c r="A15" s="13">
        <v>30197232</v>
      </c>
      <c r="B15" s="8" t="s">
        <v>441</v>
      </c>
      <c r="C15" s="9" t="s">
        <v>26</v>
      </c>
      <c r="D15" s="9" t="s">
        <v>25</v>
      </c>
      <c r="E15" s="2">
        <v>100</v>
      </c>
      <c r="F15" s="2">
        <v>200</v>
      </c>
      <c r="G15" s="12">
        <f t="shared" si="1"/>
        <v>20000</v>
      </c>
      <c r="H15" s="117" t="s">
        <v>688</v>
      </c>
    </row>
    <row r="16" spans="1:8" ht="18.75" customHeight="1">
      <c r="A16" s="13">
        <v>30197233</v>
      </c>
      <c r="B16" s="8" t="s">
        <v>442</v>
      </c>
      <c r="C16" s="9" t="s">
        <v>26</v>
      </c>
      <c r="D16" s="9" t="s">
        <v>25</v>
      </c>
      <c r="E16" s="2">
        <v>100</v>
      </c>
      <c r="F16" s="2">
        <v>200</v>
      </c>
      <c r="G16" s="12">
        <f t="shared" si="1"/>
        <v>20000</v>
      </c>
      <c r="H16" s="117" t="s">
        <v>688</v>
      </c>
    </row>
    <row r="17" spans="1:8" ht="37.15" customHeight="1">
      <c r="A17" s="13">
        <v>30195200</v>
      </c>
      <c r="B17" s="8" t="s">
        <v>557</v>
      </c>
      <c r="C17" s="9" t="s">
        <v>26</v>
      </c>
      <c r="D17" s="9" t="s">
        <v>25</v>
      </c>
      <c r="E17" s="2">
        <v>1000000</v>
      </c>
      <c r="F17" s="2">
        <v>1</v>
      </c>
      <c r="G17" s="12">
        <f t="shared" si="1"/>
        <v>1000000</v>
      </c>
      <c r="H17" s="117" t="s">
        <v>688</v>
      </c>
    </row>
    <row r="18" spans="1:8" ht="24.75" customHeight="1">
      <c r="A18" s="13">
        <v>30197643</v>
      </c>
      <c r="B18" s="8" t="s">
        <v>445</v>
      </c>
      <c r="C18" s="9" t="s">
        <v>26</v>
      </c>
      <c r="D18" s="9" t="s">
        <v>51</v>
      </c>
      <c r="E18" s="2">
        <v>10000</v>
      </c>
      <c r="F18" s="2">
        <v>2</v>
      </c>
      <c r="G18" s="12">
        <f t="shared" si="1"/>
        <v>20000</v>
      </c>
      <c r="H18" s="117" t="s">
        <v>688</v>
      </c>
    </row>
    <row r="19" spans="1:8" ht="17.25" customHeight="1">
      <c r="A19" s="13">
        <v>30197623</v>
      </c>
      <c r="B19" s="8" t="s">
        <v>446</v>
      </c>
      <c r="C19" s="9" t="s">
        <v>26</v>
      </c>
      <c r="D19" s="9" t="s">
        <v>51</v>
      </c>
      <c r="E19" s="2">
        <v>3000</v>
      </c>
      <c r="F19" s="2">
        <v>2</v>
      </c>
      <c r="G19" s="12">
        <f t="shared" si="1"/>
        <v>6000</v>
      </c>
      <c r="H19" s="117" t="s">
        <v>688</v>
      </c>
    </row>
    <row r="20" spans="1:8" ht="39" customHeight="1">
      <c r="A20" s="13">
        <v>31521450</v>
      </c>
      <c r="B20" s="8" t="s">
        <v>299</v>
      </c>
      <c r="C20" s="9" t="s">
        <v>26</v>
      </c>
      <c r="D20" s="10" t="s">
        <v>25</v>
      </c>
      <c r="E20" s="2">
        <v>100000</v>
      </c>
      <c r="F20" s="2">
        <v>52</v>
      </c>
      <c r="G20" s="12">
        <f>E20*F20</f>
        <v>5200000</v>
      </c>
      <c r="H20" s="117" t="s">
        <v>688</v>
      </c>
    </row>
    <row r="21" spans="1:8" ht="29.25" customHeight="1">
      <c r="A21" s="13">
        <v>31521560</v>
      </c>
      <c r="B21" s="129" t="s">
        <v>69</v>
      </c>
      <c r="C21" s="9" t="s">
        <v>26</v>
      </c>
      <c r="D21" s="10" t="s">
        <v>25</v>
      </c>
      <c r="E21" s="2">
        <v>20000</v>
      </c>
      <c r="F21" s="130">
        <v>20</v>
      </c>
      <c r="G21" s="12">
        <f>E21*F21</f>
        <v>400000</v>
      </c>
      <c r="H21" s="117" t="s">
        <v>688</v>
      </c>
    </row>
    <row r="22" spans="1:8" ht="21" customHeight="1">
      <c r="A22" s="13">
        <v>32231200</v>
      </c>
      <c r="B22" s="8" t="s">
        <v>340</v>
      </c>
      <c r="C22" s="9" t="s">
        <v>26</v>
      </c>
      <c r="D22" s="9" t="s">
        <v>25</v>
      </c>
      <c r="E22" s="2">
        <v>5000000</v>
      </c>
      <c r="F22" s="2">
        <v>1</v>
      </c>
      <c r="G22" s="12">
        <f>E22*F22</f>
        <v>5000000</v>
      </c>
      <c r="H22" s="117" t="s">
        <v>688</v>
      </c>
    </row>
    <row r="23" spans="1:8" ht="29.25" customHeight="1">
      <c r="A23" s="13">
        <v>35821400</v>
      </c>
      <c r="B23" s="8" t="s">
        <v>260</v>
      </c>
      <c r="C23" s="128" t="s">
        <v>26</v>
      </c>
      <c r="D23" s="9" t="s">
        <v>25</v>
      </c>
      <c r="E23" s="2">
        <v>5000</v>
      </c>
      <c r="F23" s="2">
        <v>10</v>
      </c>
      <c r="G23" s="12">
        <f>E23*F23</f>
        <v>50000</v>
      </c>
      <c r="H23" s="117" t="s">
        <v>688</v>
      </c>
    </row>
    <row r="24" spans="1:8" ht="30" customHeight="1">
      <c r="A24" s="14">
        <v>39132160</v>
      </c>
      <c r="B24" s="160" t="s">
        <v>265</v>
      </c>
      <c r="C24" s="9" t="s">
        <v>26</v>
      </c>
      <c r="D24" s="15" t="s">
        <v>25</v>
      </c>
      <c r="E24" s="15">
        <v>20000</v>
      </c>
      <c r="F24" s="15">
        <v>1</v>
      </c>
      <c r="G24" s="12">
        <f t="shared" ref="G24:G32" si="2">E24*F24</f>
        <v>20000</v>
      </c>
      <c r="H24" s="117" t="s">
        <v>688</v>
      </c>
    </row>
    <row r="25" spans="1:8" ht="25.5" customHeight="1">
      <c r="A25" s="14" t="s">
        <v>266</v>
      </c>
      <c r="B25" s="160" t="s">
        <v>495</v>
      </c>
      <c r="C25" s="9" t="s">
        <v>26</v>
      </c>
      <c r="D25" s="15" t="s">
        <v>25</v>
      </c>
      <c r="E25" s="15">
        <v>1500000</v>
      </c>
      <c r="F25" s="15">
        <v>1</v>
      </c>
      <c r="G25" s="12">
        <f t="shared" si="2"/>
        <v>1500000</v>
      </c>
      <c r="H25" s="117" t="s">
        <v>688</v>
      </c>
    </row>
    <row r="26" spans="1:8" ht="30" customHeight="1">
      <c r="A26" s="14" t="s">
        <v>267</v>
      </c>
      <c r="B26" s="160" t="s">
        <v>187</v>
      </c>
      <c r="C26" s="9" t="s">
        <v>26</v>
      </c>
      <c r="D26" s="15" t="s">
        <v>25</v>
      </c>
      <c r="E26" s="15">
        <v>3000000</v>
      </c>
      <c r="F26" s="15">
        <v>1</v>
      </c>
      <c r="G26" s="12">
        <f t="shared" si="2"/>
        <v>3000000</v>
      </c>
      <c r="H26" s="117" t="s">
        <v>688</v>
      </c>
    </row>
    <row r="27" spans="1:8" ht="27" customHeight="1">
      <c r="A27" s="13">
        <v>39221460</v>
      </c>
      <c r="B27" s="8" t="s">
        <v>496</v>
      </c>
      <c r="C27" s="9" t="s">
        <v>26</v>
      </c>
      <c r="D27" s="132" t="s">
        <v>25</v>
      </c>
      <c r="E27" s="2">
        <v>450</v>
      </c>
      <c r="F27" s="132">
        <v>20</v>
      </c>
      <c r="G27" s="12">
        <f t="shared" si="2"/>
        <v>9000</v>
      </c>
      <c r="H27" s="117" t="s">
        <v>688</v>
      </c>
    </row>
    <row r="28" spans="1:8" ht="27" customHeight="1">
      <c r="A28" s="13">
        <v>39221490</v>
      </c>
      <c r="B28" s="8" t="s">
        <v>276</v>
      </c>
      <c r="C28" s="9" t="s">
        <v>148</v>
      </c>
      <c r="D28" s="10" t="s">
        <v>25</v>
      </c>
      <c r="E28" s="11">
        <v>150</v>
      </c>
      <c r="F28" s="11">
        <v>100</v>
      </c>
      <c r="G28" s="12">
        <f t="shared" si="2"/>
        <v>15000</v>
      </c>
      <c r="H28" s="117" t="s">
        <v>688</v>
      </c>
    </row>
    <row r="29" spans="1:8" ht="18" customHeight="1">
      <c r="A29" s="13" t="s">
        <v>88</v>
      </c>
      <c r="B29" s="8" t="s">
        <v>351</v>
      </c>
      <c r="C29" s="9" t="s">
        <v>26</v>
      </c>
      <c r="D29" s="9" t="s">
        <v>25</v>
      </c>
      <c r="E29" s="2">
        <v>1500</v>
      </c>
      <c r="F29" s="2">
        <v>30</v>
      </c>
      <c r="G29" s="12">
        <f t="shared" si="2"/>
        <v>45000</v>
      </c>
      <c r="H29" s="117" t="s">
        <v>688</v>
      </c>
    </row>
    <row r="30" spans="1:8" s="1" customFormat="1" ht="18" customHeight="1">
      <c r="A30" s="14">
        <v>39721310</v>
      </c>
      <c r="B30" s="8" t="s">
        <v>233</v>
      </c>
      <c r="C30" s="9" t="s">
        <v>148</v>
      </c>
      <c r="D30" s="9" t="s">
        <v>25</v>
      </c>
      <c r="E30" s="2">
        <v>15000</v>
      </c>
      <c r="F30" s="2">
        <v>2</v>
      </c>
      <c r="G30" s="12">
        <f t="shared" si="2"/>
        <v>30000</v>
      </c>
      <c r="H30" s="117" t="s">
        <v>688</v>
      </c>
    </row>
    <row r="31" spans="1:8" s="1" customFormat="1" ht="20.100000000000001" customHeight="1">
      <c r="A31" s="14" t="s">
        <v>213</v>
      </c>
      <c r="B31" s="8" t="s">
        <v>505</v>
      </c>
      <c r="C31" s="9" t="s">
        <v>148</v>
      </c>
      <c r="D31" s="9" t="s">
        <v>25</v>
      </c>
      <c r="E31" s="2">
        <v>30000</v>
      </c>
      <c r="F31" s="2">
        <v>4</v>
      </c>
      <c r="G31" s="12">
        <f t="shared" si="2"/>
        <v>120000</v>
      </c>
      <c r="H31" s="117" t="s">
        <v>688</v>
      </c>
    </row>
    <row r="32" spans="1:8" ht="21.75" customHeight="1">
      <c r="A32" s="14" t="s">
        <v>214</v>
      </c>
      <c r="B32" s="8" t="s">
        <v>568</v>
      </c>
      <c r="C32" s="9" t="s">
        <v>148</v>
      </c>
      <c r="D32" s="9" t="s">
        <v>25</v>
      </c>
      <c r="E32" s="2">
        <v>15000</v>
      </c>
      <c r="F32" s="2">
        <v>4</v>
      </c>
      <c r="G32" s="12">
        <f t="shared" si="2"/>
        <v>60000</v>
      </c>
      <c r="H32" s="117" t="s">
        <v>688</v>
      </c>
    </row>
    <row r="33" spans="1:10" ht="59.25" customHeight="1">
      <c r="A33" s="14" t="s">
        <v>31</v>
      </c>
      <c r="B33" s="8" t="s">
        <v>838</v>
      </c>
      <c r="C33" s="9" t="s">
        <v>26</v>
      </c>
      <c r="D33" s="9" t="s">
        <v>18</v>
      </c>
      <c r="E33" s="156">
        <v>1950000</v>
      </c>
      <c r="F33" s="2">
        <v>1</v>
      </c>
      <c r="G33" s="12">
        <f t="shared" ref="G33:G43" si="3">E33*F33</f>
        <v>1950000</v>
      </c>
      <c r="H33" s="117" t="s">
        <v>688</v>
      </c>
    </row>
    <row r="34" spans="1:10" ht="58.5" customHeight="1">
      <c r="A34" s="14" t="s">
        <v>303</v>
      </c>
      <c r="B34" s="8" t="s">
        <v>771</v>
      </c>
      <c r="C34" s="9" t="s">
        <v>26</v>
      </c>
      <c r="D34" s="9" t="s">
        <v>18</v>
      </c>
      <c r="E34" s="2">
        <v>15000000</v>
      </c>
      <c r="F34" s="2">
        <v>1</v>
      </c>
      <c r="G34" s="12">
        <f t="shared" si="3"/>
        <v>15000000</v>
      </c>
      <c r="H34" s="117" t="s">
        <v>688</v>
      </c>
    </row>
    <row r="35" spans="1:10" ht="54" customHeight="1">
      <c r="A35" s="13" t="s">
        <v>218</v>
      </c>
      <c r="B35" s="8" t="s">
        <v>126</v>
      </c>
      <c r="C35" s="9" t="s">
        <v>13</v>
      </c>
      <c r="D35" s="9" t="s">
        <v>18</v>
      </c>
      <c r="E35" s="2">
        <v>500000</v>
      </c>
      <c r="F35" s="15">
        <v>1</v>
      </c>
      <c r="G35" s="12">
        <f t="shared" si="3"/>
        <v>500000</v>
      </c>
      <c r="H35" s="117" t="s">
        <v>688</v>
      </c>
    </row>
    <row r="36" spans="1:10" ht="37.5" customHeight="1">
      <c r="A36" s="8" t="s">
        <v>176</v>
      </c>
      <c r="B36" s="8" t="s">
        <v>772</v>
      </c>
      <c r="C36" s="9" t="s">
        <v>13</v>
      </c>
      <c r="D36" s="9" t="s">
        <v>18</v>
      </c>
      <c r="E36" s="2">
        <v>80000</v>
      </c>
      <c r="F36" s="15">
        <v>1</v>
      </c>
      <c r="G36" s="12">
        <f t="shared" si="3"/>
        <v>80000</v>
      </c>
      <c r="H36" s="117" t="s">
        <v>688</v>
      </c>
    </row>
    <row r="37" spans="1:10" ht="44.25" customHeight="1">
      <c r="A37" s="8" t="s">
        <v>837</v>
      </c>
      <c r="B37" s="8" t="s">
        <v>839</v>
      </c>
      <c r="C37" s="9" t="s">
        <v>13</v>
      </c>
      <c r="D37" s="9" t="s">
        <v>18</v>
      </c>
      <c r="E37" s="2">
        <v>12000</v>
      </c>
      <c r="F37" s="15">
        <v>1</v>
      </c>
      <c r="G37" s="12">
        <f t="shared" si="3"/>
        <v>12000</v>
      </c>
      <c r="H37" s="117" t="s">
        <v>688</v>
      </c>
    </row>
    <row r="38" spans="1:10" ht="64.5" customHeight="1">
      <c r="A38" s="13" t="s">
        <v>310</v>
      </c>
      <c r="B38" s="8" t="s">
        <v>738</v>
      </c>
      <c r="C38" s="9" t="s">
        <v>148</v>
      </c>
      <c r="D38" s="9" t="s">
        <v>18</v>
      </c>
      <c r="E38" s="2">
        <v>120000</v>
      </c>
      <c r="F38" s="2">
        <v>1</v>
      </c>
      <c r="G38" s="12">
        <f t="shared" si="3"/>
        <v>120000</v>
      </c>
      <c r="H38" s="117"/>
    </row>
    <row r="39" spans="1:10" ht="66.75" customHeight="1">
      <c r="A39" s="13" t="s">
        <v>171</v>
      </c>
      <c r="B39" s="8" t="s">
        <v>840</v>
      </c>
      <c r="C39" s="9" t="s">
        <v>148</v>
      </c>
      <c r="D39" s="9" t="s">
        <v>18</v>
      </c>
      <c r="E39" s="2">
        <v>39000</v>
      </c>
      <c r="F39" s="2">
        <v>1</v>
      </c>
      <c r="G39" s="12">
        <f t="shared" si="3"/>
        <v>39000</v>
      </c>
      <c r="H39" s="117"/>
    </row>
    <row r="40" spans="1:10" ht="39.75" customHeight="1">
      <c r="A40" s="13">
        <v>80581100</v>
      </c>
      <c r="B40" s="8" t="s">
        <v>844</v>
      </c>
      <c r="C40" s="9" t="s">
        <v>13</v>
      </c>
      <c r="D40" s="9" t="s">
        <v>18</v>
      </c>
      <c r="E40" s="2">
        <v>400000</v>
      </c>
      <c r="F40" s="15">
        <v>1</v>
      </c>
      <c r="G40" s="12">
        <f t="shared" si="3"/>
        <v>400000</v>
      </c>
      <c r="H40" s="96" t="s">
        <v>688</v>
      </c>
    </row>
    <row r="41" spans="1:10" ht="52.5" customHeight="1">
      <c r="A41" s="13">
        <v>92521110</v>
      </c>
      <c r="B41" s="8" t="s">
        <v>381</v>
      </c>
      <c r="C41" s="9" t="s">
        <v>13</v>
      </c>
      <c r="D41" s="9" t="s">
        <v>18</v>
      </c>
      <c r="E41" s="2">
        <v>300000</v>
      </c>
      <c r="F41" s="15">
        <v>1</v>
      </c>
      <c r="G41" s="12">
        <f t="shared" si="3"/>
        <v>300000</v>
      </c>
      <c r="H41" s="96" t="s">
        <v>688</v>
      </c>
    </row>
    <row r="42" spans="1:10" ht="63" customHeight="1">
      <c r="A42" s="13" t="s">
        <v>38</v>
      </c>
      <c r="B42" s="8" t="s">
        <v>845</v>
      </c>
      <c r="C42" s="9" t="s">
        <v>13</v>
      </c>
      <c r="D42" s="9" t="s">
        <v>18</v>
      </c>
      <c r="E42" s="2">
        <v>12000</v>
      </c>
      <c r="F42" s="15">
        <v>1</v>
      </c>
      <c r="G42" s="12">
        <f t="shared" si="3"/>
        <v>12000</v>
      </c>
      <c r="H42" s="96" t="s">
        <v>688</v>
      </c>
    </row>
    <row r="43" spans="1:10" ht="75" customHeight="1">
      <c r="A43" s="13" t="s">
        <v>36</v>
      </c>
      <c r="B43" s="8" t="s">
        <v>846</v>
      </c>
      <c r="C43" s="9" t="s">
        <v>13</v>
      </c>
      <c r="D43" s="9" t="s">
        <v>18</v>
      </c>
      <c r="E43" s="2">
        <v>18000</v>
      </c>
      <c r="F43" s="15">
        <v>1</v>
      </c>
      <c r="G43" s="12">
        <f t="shared" si="3"/>
        <v>18000</v>
      </c>
      <c r="H43" s="96" t="s">
        <v>688</v>
      </c>
    </row>
    <row r="44" spans="1:10" ht="15" customHeight="1">
      <c r="A44" s="230" t="s">
        <v>128</v>
      </c>
      <c r="B44" s="230"/>
      <c r="C44" s="230"/>
      <c r="D44" s="230"/>
      <c r="E44" s="230"/>
      <c r="F44" s="230"/>
      <c r="G44" s="73">
        <f>SUM(G2:G43)</f>
        <v>43026500</v>
      </c>
      <c r="H44" s="173"/>
      <c r="I44" s="172"/>
      <c r="J44" s="172"/>
    </row>
    <row r="45" spans="1:10" ht="15" customHeight="1">
      <c r="I45" s="173"/>
    </row>
    <row r="46" spans="1:10" ht="15" customHeight="1">
      <c r="I46" s="172"/>
    </row>
    <row r="47" spans="1:10" ht="25.5" customHeight="1">
      <c r="H47" s="173"/>
    </row>
  </sheetData>
  <mergeCells count="2">
    <mergeCell ref="A44:F44"/>
    <mergeCell ref="A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65"/>
  <sheetViews>
    <sheetView topLeftCell="A58" zoomScale="130" zoomScaleNormal="130" workbookViewId="0">
      <selection activeCell="H9" sqref="H9"/>
    </sheetView>
  </sheetViews>
  <sheetFormatPr defaultColWidth="8.85546875" defaultRowHeight="24" customHeight="1"/>
  <cols>
    <col min="1" max="1" width="10.140625" style="1" customWidth="1"/>
    <col min="2" max="2" width="22.5703125" style="1" customWidth="1"/>
    <col min="3" max="3" width="4.5703125" style="1" customWidth="1"/>
    <col min="4" max="4" width="6.85546875" style="1" customWidth="1"/>
    <col min="5" max="5" width="9" style="1" customWidth="1"/>
    <col min="6" max="6" width="10.28515625" style="1" customWidth="1"/>
    <col min="7" max="7" width="13.140625" style="184" customWidth="1"/>
    <col min="8" max="8" width="8.85546875" style="1"/>
    <col min="9" max="9" width="16.7109375" style="1" customWidth="1"/>
    <col min="10" max="16384" width="8.85546875" style="1"/>
  </cols>
  <sheetData>
    <row r="1" spans="1:8" ht="24" customHeight="1">
      <c r="A1" s="242" t="s">
        <v>847</v>
      </c>
      <c r="B1" s="243"/>
      <c r="C1" s="243"/>
      <c r="D1" s="243"/>
      <c r="E1" s="243"/>
      <c r="F1" s="243"/>
      <c r="G1" s="243"/>
    </row>
    <row r="2" spans="1:8" ht="24" customHeight="1">
      <c r="A2" s="13">
        <v>19261100</v>
      </c>
      <c r="B2" s="8" t="s">
        <v>701</v>
      </c>
      <c r="C2" s="128" t="s">
        <v>13</v>
      </c>
      <c r="D2" s="9" t="s">
        <v>86</v>
      </c>
      <c r="E2" s="9">
        <v>1000</v>
      </c>
      <c r="F2" s="9">
        <v>90</v>
      </c>
      <c r="G2" s="181">
        <f>E2*F2</f>
        <v>90000</v>
      </c>
    </row>
    <row r="3" spans="1:8" ht="24" customHeight="1">
      <c r="A3" s="13" t="s">
        <v>773</v>
      </c>
      <c r="B3" s="8" t="s">
        <v>65</v>
      </c>
      <c r="C3" s="9" t="s">
        <v>13</v>
      </c>
      <c r="D3" s="9" t="s">
        <v>25</v>
      </c>
      <c r="E3" s="2">
        <v>1200</v>
      </c>
      <c r="F3" s="2">
        <v>770</v>
      </c>
      <c r="G3" s="12">
        <f>E3*F3</f>
        <v>924000</v>
      </c>
    </row>
    <row r="4" spans="1:8" ht="24" customHeight="1">
      <c r="A4" s="13" t="s">
        <v>707</v>
      </c>
      <c r="B4" s="8" t="s">
        <v>706</v>
      </c>
      <c r="C4" s="9"/>
      <c r="D4" s="10" t="s">
        <v>51</v>
      </c>
      <c r="E4" s="11">
        <v>1400</v>
      </c>
      <c r="F4" s="11">
        <v>300</v>
      </c>
      <c r="G4" s="118">
        <f>E4*F4</f>
        <v>420000</v>
      </c>
    </row>
    <row r="5" spans="1:8" ht="24" customHeight="1">
      <c r="A5" s="13" t="s">
        <v>708</v>
      </c>
      <c r="B5" s="8" t="s">
        <v>719</v>
      </c>
      <c r="C5" s="9"/>
      <c r="D5" s="10" t="s">
        <v>51</v>
      </c>
      <c r="E5" s="11">
        <v>1400</v>
      </c>
      <c r="F5" s="11">
        <v>50</v>
      </c>
      <c r="G5" s="118">
        <f>E5*F5</f>
        <v>70000</v>
      </c>
    </row>
    <row r="6" spans="1:8" ht="24" customHeight="1">
      <c r="A6" s="13" t="s">
        <v>710</v>
      </c>
      <c r="B6" s="8" t="s">
        <v>867</v>
      </c>
      <c r="C6" s="9"/>
      <c r="D6" s="10" t="s">
        <v>58</v>
      </c>
      <c r="E6" s="27">
        <v>1400</v>
      </c>
      <c r="F6" s="11">
        <v>300</v>
      </c>
      <c r="G6" s="12">
        <f t="shared" ref="G6:G54" si="0">E6*F6</f>
        <v>420000</v>
      </c>
    </row>
    <row r="7" spans="1:8" ht="24" customHeight="1">
      <c r="A7" s="88">
        <v>38551200</v>
      </c>
      <c r="B7" s="93" t="s">
        <v>868</v>
      </c>
      <c r="C7" s="35" t="s">
        <v>13</v>
      </c>
      <c r="D7" s="35" t="s">
        <v>25</v>
      </c>
      <c r="E7" s="2">
        <v>25000</v>
      </c>
      <c r="F7" s="95">
        <v>4</v>
      </c>
      <c r="G7" s="37">
        <f>E7*F7</f>
        <v>100000</v>
      </c>
      <c r="H7" s="174"/>
    </row>
    <row r="8" spans="1:8" ht="24" customHeight="1">
      <c r="A8" s="13">
        <v>38651200</v>
      </c>
      <c r="B8" s="8" t="s">
        <v>741</v>
      </c>
      <c r="C8" s="9" t="s">
        <v>26</v>
      </c>
      <c r="D8" s="9" t="s">
        <v>25</v>
      </c>
      <c r="E8" s="2">
        <v>350000</v>
      </c>
      <c r="F8" s="2">
        <v>15</v>
      </c>
      <c r="G8" s="12">
        <f t="shared" si="0"/>
        <v>5250000</v>
      </c>
    </row>
    <row r="9" spans="1:8" ht="24" customHeight="1">
      <c r="A9" s="13">
        <v>38651300</v>
      </c>
      <c r="B9" s="8" t="s">
        <v>735</v>
      </c>
      <c r="C9" s="9" t="s">
        <v>26</v>
      </c>
      <c r="D9" s="9" t="s">
        <v>25</v>
      </c>
      <c r="E9" s="2">
        <v>55000</v>
      </c>
      <c r="F9" s="2">
        <v>15</v>
      </c>
      <c r="G9" s="12">
        <f t="shared" si="0"/>
        <v>825000</v>
      </c>
    </row>
    <row r="10" spans="1:8" ht="24" customHeight="1">
      <c r="A10" s="13" t="s">
        <v>690</v>
      </c>
      <c r="B10" s="8" t="s">
        <v>729</v>
      </c>
      <c r="C10" s="9" t="s">
        <v>26</v>
      </c>
      <c r="D10" s="9" t="s">
        <v>25</v>
      </c>
      <c r="E10" s="2">
        <v>10000</v>
      </c>
      <c r="F10" s="2">
        <v>6</v>
      </c>
      <c r="G10" s="12">
        <f t="shared" si="0"/>
        <v>60000</v>
      </c>
    </row>
    <row r="11" spans="1:8" ht="43.5" customHeight="1">
      <c r="A11" s="26" t="s">
        <v>869</v>
      </c>
      <c r="B11" s="29" t="s">
        <v>870</v>
      </c>
      <c r="C11" s="23" t="s">
        <v>13</v>
      </c>
      <c r="D11" s="28" t="s">
        <v>25</v>
      </c>
      <c r="E11" s="24">
        <v>500</v>
      </c>
      <c r="F11" s="30">
        <v>50</v>
      </c>
      <c r="G11" s="25">
        <f t="shared" si="0"/>
        <v>25000</v>
      </c>
    </row>
    <row r="12" spans="1:8" ht="24" customHeight="1">
      <c r="A12" s="13">
        <v>33141129</v>
      </c>
      <c r="B12" s="8" t="s">
        <v>718</v>
      </c>
      <c r="C12" s="9" t="s">
        <v>148</v>
      </c>
      <c r="D12" s="10" t="s">
        <v>25</v>
      </c>
      <c r="E12" s="11">
        <v>70</v>
      </c>
      <c r="F12" s="11">
        <v>180000</v>
      </c>
      <c r="G12" s="12">
        <f t="shared" si="0"/>
        <v>12600000</v>
      </c>
    </row>
    <row r="13" spans="1:8" ht="24" customHeight="1">
      <c r="A13" s="13">
        <v>33141156</v>
      </c>
      <c r="B13" s="8" t="s">
        <v>709</v>
      </c>
      <c r="C13" s="9" t="s">
        <v>148</v>
      </c>
      <c r="D13" s="10" t="s">
        <v>25</v>
      </c>
      <c r="E13" s="27">
        <v>40</v>
      </c>
      <c r="F13" s="11">
        <v>5000</v>
      </c>
      <c r="G13" s="12">
        <f t="shared" si="0"/>
        <v>200000</v>
      </c>
    </row>
    <row r="14" spans="1:8" ht="24" customHeight="1">
      <c r="A14" s="14" t="s">
        <v>818</v>
      </c>
      <c r="B14" s="8" t="s">
        <v>802</v>
      </c>
      <c r="C14" s="9" t="s">
        <v>13</v>
      </c>
      <c r="D14" s="11" t="s">
        <v>25</v>
      </c>
      <c r="E14" s="2">
        <v>8</v>
      </c>
      <c r="F14" s="15">
        <v>300</v>
      </c>
      <c r="G14" s="12">
        <f t="shared" si="0"/>
        <v>2400</v>
      </c>
    </row>
    <row r="15" spans="1:8" ht="24" customHeight="1">
      <c r="A15" s="14" t="s">
        <v>819</v>
      </c>
      <c r="B15" s="8" t="s">
        <v>820</v>
      </c>
      <c r="C15" s="9" t="s">
        <v>13</v>
      </c>
      <c r="D15" s="11" t="s">
        <v>25</v>
      </c>
      <c r="E15" s="2">
        <v>42</v>
      </c>
      <c r="F15" s="15">
        <v>30</v>
      </c>
      <c r="G15" s="12">
        <f t="shared" si="0"/>
        <v>1260</v>
      </c>
    </row>
    <row r="16" spans="1:8" ht="24" customHeight="1">
      <c r="A16" s="14" t="s">
        <v>798</v>
      </c>
      <c r="B16" s="8" t="s">
        <v>813</v>
      </c>
      <c r="C16" s="9" t="s">
        <v>13</v>
      </c>
      <c r="D16" s="11" t="s">
        <v>25</v>
      </c>
      <c r="E16" s="2">
        <v>86</v>
      </c>
      <c r="F16" s="15">
        <v>25</v>
      </c>
      <c r="G16" s="12">
        <f t="shared" si="0"/>
        <v>2150</v>
      </c>
    </row>
    <row r="17" spans="1:7" ht="24" customHeight="1">
      <c r="A17" s="14" t="s">
        <v>799</v>
      </c>
      <c r="B17" s="8" t="s">
        <v>814</v>
      </c>
      <c r="C17" s="9" t="s">
        <v>13</v>
      </c>
      <c r="D17" s="11" t="s">
        <v>25</v>
      </c>
      <c r="E17" s="2">
        <v>480</v>
      </c>
      <c r="F17" s="15">
        <v>5</v>
      </c>
      <c r="G17" s="12">
        <f t="shared" si="0"/>
        <v>2400</v>
      </c>
    </row>
    <row r="18" spans="1:7" ht="24" customHeight="1">
      <c r="A18" s="14">
        <v>33611200</v>
      </c>
      <c r="B18" s="8" t="s">
        <v>803</v>
      </c>
      <c r="C18" s="9" t="s">
        <v>13</v>
      </c>
      <c r="D18" s="11" t="s">
        <v>25</v>
      </c>
      <c r="E18" s="2">
        <v>9.6</v>
      </c>
      <c r="F18" s="15">
        <v>100</v>
      </c>
      <c r="G18" s="12">
        <f t="shared" si="0"/>
        <v>960</v>
      </c>
    </row>
    <row r="19" spans="1:7" ht="24" customHeight="1">
      <c r="A19" s="14">
        <v>33631250</v>
      </c>
      <c r="B19" s="8" t="s">
        <v>833</v>
      </c>
      <c r="C19" s="9" t="s">
        <v>13</v>
      </c>
      <c r="D19" s="11" t="s">
        <v>58</v>
      </c>
      <c r="E19" s="2">
        <v>1250</v>
      </c>
      <c r="F19" s="15">
        <v>5</v>
      </c>
      <c r="G19" s="12">
        <f t="shared" si="0"/>
        <v>6250</v>
      </c>
    </row>
    <row r="20" spans="1:7" ht="24" customHeight="1">
      <c r="A20" s="14">
        <v>33631260</v>
      </c>
      <c r="B20" s="8" t="s">
        <v>816</v>
      </c>
      <c r="C20" s="9" t="s">
        <v>13</v>
      </c>
      <c r="D20" s="11" t="s">
        <v>25</v>
      </c>
      <c r="E20" s="2">
        <v>280</v>
      </c>
      <c r="F20" s="15">
        <v>10</v>
      </c>
      <c r="G20" s="12">
        <f t="shared" si="0"/>
        <v>2800</v>
      </c>
    </row>
    <row r="21" spans="1:7" ht="24" customHeight="1">
      <c r="A21" s="14">
        <v>24311530</v>
      </c>
      <c r="B21" s="8" t="s">
        <v>812</v>
      </c>
      <c r="C21" s="9" t="s">
        <v>13</v>
      </c>
      <c r="D21" s="11" t="s">
        <v>58</v>
      </c>
      <c r="E21" s="2">
        <v>1400</v>
      </c>
      <c r="F21" s="15">
        <v>1</v>
      </c>
      <c r="G21" s="12">
        <f t="shared" si="0"/>
        <v>1400</v>
      </c>
    </row>
    <row r="22" spans="1:7" ht="24" customHeight="1">
      <c r="A22" s="14">
        <v>33631230</v>
      </c>
      <c r="B22" s="8" t="s">
        <v>817</v>
      </c>
      <c r="C22" s="9" t="s">
        <v>13</v>
      </c>
      <c r="D22" s="11" t="s">
        <v>25</v>
      </c>
      <c r="E22" s="2">
        <v>1800</v>
      </c>
      <c r="F22" s="15">
        <v>10</v>
      </c>
      <c r="G22" s="12">
        <f t="shared" si="0"/>
        <v>18000</v>
      </c>
    </row>
    <row r="23" spans="1:7" ht="24" customHeight="1">
      <c r="A23" s="14">
        <v>33631200</v>
      </c>
      <c r="B23" s="8" t="s">
        <v>815</v>
      </c>
      <c r="C23" s="9" t="s">
        <v>13</v>
      </c>
      <c r="D23" s="11" t="s">
        <v>25</v>
      </c>
      <c r="E23" s="2">
        <v>350</v>
      </c>
      <c r="F23" s="15">
        <v>5</v>
      </c>
      <c r="G23" s="12">
        <f t="shared" si="0"/>
        <v>1750</v>
      </c>
    </row>
    <row r="24" spans="1:7" ht="24" customHeight="1">
      <c r="A24" s="14">
        <v>33141142</v>
      </c>
      <c r="B24" s="8" t="s">
        <v>792</v>
      </c>
      <c r="C24" s="9" t="s">
        <v>13</v>
      </c>
      <c r="D24" s="11" t="s">
        <v>25</v>
      </c>
      <c r="E24" s="2">
        <v>23</v>
      </c>
      <c r="F24" s="15">
        <v>300</v>
      </c>
      <c r="G24" s="12">
        <f t="shared" si="0"/>
        <v>6900</v>
      </c>
    </row>
    <row r="25" spans="1:7" ht="24" customHeight="1">
      <c r="A25" s="14">
        <v>33631285</v>
      </c>
      <c r="B25" s="8" t="s">
        <v>807</v>
      </c>
      <c r="C25" s="9" t="s">
        <v>13</v>
      </c>
      <c r="D25" s="11" t="s">
        <v>25</v>
      </c>
      <c r="E25" s="2">
        <v>28</v>
      </c>
      <c r="F25" s="15">
        <v>30</v>
      </c>
      <c r="G25" s="12">
        <f t="shared" si="0"/>
        <v>840</v>
      </c>
    </row>
    <row r="26" spans="1:7" ht="24" customHeight="1">
      <c r="A26" s="14">
        <v>33611100</v>
      </c>
      <c r="B26" s="8" t="s">
        <v>801</v>
      </c>
      <c r="C26" s="9" t="s">
        <v>13</v>
      </c>
      <c r="D26" s="11" t="s">
        <v>25</v>
      </c>
      <c r="E26" s="2">
        <v>36</v>
      </c>
      <c r="F26" s="15">
        <v>90</v>
      </c>
      <c r="G26" s="12">
        <f t="shared" si="0"/>
        <v>3240</v>
      </c>
    </row>
    <row r="27" spans="1:7" ht="24" customHeight="1">
      <c r="A27" s="14">
        <v>33161220</v>
      </c>
      <c r="B27" s="8" t="s">
        <v>793</v>
      </c>
      <c r="C27" s="9" t="s">
        <v>13</v>
      </c>
      <c r="D27" s="11" t="s">
        <v>25</v>
      </c>
      <c r="E27" s="2">
        <v>7</v>
      </c>
      <c r="F27" s="15">
        <v>300</v>
      </c>
      <c r="G27" s="12">
        <f t="shared" si="0"/>
        <v>2100</v>
      </c>
    </row>
    <row r="28" spans="1:7" ht="24" customHeight="1">
      <c r="A28" s="14">
        <v>33611160</v>
      </c>
      <c r="B28" s="8" t="s">
        <v>806</v>
      </c>
      <c r="C28" s="9" t="s">
        <v>13</v>
      </c>
      <c r="D28" s="11" t="s">
        <v>25</v>
      </c>
      <c r="E28" s="2">
        <v>63</v>
      </c>
      <c r="F28" s="15">
        <v>100</v>
      </c>
      <c r="G28" s="12">
        <f t="shared" si="0"/>
        <v>6300</v>
      </c>
    </row>
    <row r="29" spans="1:7" ht="24" customHeight="1">
      <c r="A29" s="14">
        <v>33611170</v>
      </c>
      <c r="B29" s="8" t="s">
        <v>804</v>
      </c>
      <c r="C29" s="9" t="s">
        <v>13</v>
      </c>
      <c r="D29" s="11" t="s">
        <v>25</v>
      </c>
      <c r="E29" s="11">
        <v>23.5</v>
      </c>
      <c r="F29" s="15">
        <v>200</v>
      </c>
      <c r="G29" s="12">
        <f t="shared" si="0"/>
        <v>4700</v>
      </c>
    </row>
    <row r="30" spans="1:7" ht="24" customHeight="1">
      <c r="A30" s="14">
        <v>33621440</v>
      </c>
      <c r="B30" s="8" t="s">
        <v>808</v>
      </c>
      <c r="C30" s="9" t="s">
        <v>13</v>
      </c>
      <c r="D30" s="11" t="s">
        <v>25</v>
      </c>
      <c r="E30" s="2">
        <v>28</v>
      </c>
      <c r="F30" s="15">
        <v>30</v>
      </c>
      <c r="G30" s="12">
        <f t="shared" si="0"/>
        <v>840</v>
      </c>
    </row>
    <row r="31" spans="1:7" ht="24" customHeight="1">
      <c r="A31" s="14">
        <v>33621540</v>
      </c>
      <c r="B31" s="8" t="s">
        <v>832</v>
      </c>
      <c r="C31" s="9" t="s">
        <v>13</v>
      </c>
      <c r="D31" s="11" t="s">
        <v>25</v>
      </c>
      <c r="E31" s="2">
        <v>38</v>
      </c>
      <c r="F31" s="15">
        <v>30</v>
      </c>
      <c r="G31" s="12">
        <f t="shared" si="0"/>
        <v>1140</v>
      </c>
    </row>
    <row r="32" spans="1:7" ht="24" customHeight="1">
      <c r="A32" s="14">
        <v>38411200</v>
      </c>
      <c r="B32" s="8" t="s">
        <v>794</v>
      </c>
      <c r="C32" s="9" t="s">
        <v>13</v>
      </c>
      <c r="D32" s="11" t="s">
        <v>25</v>
      </c>
      <c r="E32" s="2">
        <v>860</v>
      </c>
      <c r="F32" s="15">
        <v>20</v>
      </c>
      <c r="G32" s="12">
        <f t="shared" si="0"/>
        <v>17200</v>
      </c>
    </row>
    <row r="33" spans="1:7" ht="24" customHeight="1">
      <c r="A33" s="14" t="s">
        <v>826</v>
      </c>
      <c r="B33" s="8" t="s">
        <v>809</v>
      </c>
      <c r="C33" s="9" t="s">
        <v>13</v>
      </c>
      <c r="D33" s="11" t="s">
        <v>25</v>
      </c>
      <c r="E33" s="2">
        <v>69.375</v>
      </c>
      <c r="F33" s="15">
        <v>160</v>
      </c>
      <c r="G33" s="12">
        <f t="shared" si="0"/>
        <v>11100</v>
      </c>
    </row>
    <row r="34" spans="1:7" ht="24" customHeight="1">
      <c r="A34" s="14" t="s">
        <v>827</v>
      </c>
      <c r="B34" s="8" t="s">
        <v>828</v>
      </c>
      <c r="C34" s="9" t="s">
        <v>13</v>
      </c>
      <c r="D34" s="11" t="s">
        <v>25</v>
      </c>
      <c r="E34" s="2">
        <v>96.875</v>
      </c>
      <c r="F34" s="15">
        <v>160</v>
      </c>
      <c r="G34" s="12">
        <f t="shared" si="0"/>
        <v>15500</v>
      </c>
    </row>
    <row r="35" spans="1:7" ht="24" customHeight="1">
      <c r="A35" s="14">
        <v>33691230</v>
      </c>
      <c r="B35" s="8" t="s">
        <v>830</v>
      </c>
      <c r="C35" s="9" t="s">
        <v>13</v>
      </c>
      <c r="D35" s="11" t="s">
        <v>25</v>
      </c>
      <c r="E35" s="2">
        <v>485</v>
      </c>
      <c r="F35" s="15">
        <v>5</v>
      </c>
      <c r="G35" s="12">
        <f t="shared" si="0"/>
        <v>2425</v>
      </c>
    </row>
    <row r="36" spans="1:7" ht="24" customHeight="1">
      <c r="A36" s="14">
        <v>33141135</v>
      </c>
      <c r="B36" s="8" t="s">
        <v>831</v>
      </c>
      <c r="C36" s="9" t="s">
        <v>13</v>
      </c>
      <c r="D36" s="11" t="s">
        <v>25</v>
      </c>
      <c r="E36" s="2">
        <v>1350</v>
      </c>
      <c r="F36" s="15">
        <v>5</v>
      </c>
      <c r="G36" s="12">
        <f t="shared" si="0"/>
        <v>6750</v>
      </c>
    </row>
    <row r="37" spans="1:7" ht="24" customHeight="1">
      <c r="A37" s="14">
        <v>33121180</v>
      </c>
      <c r="B37" s="8" t="s">
        <v>795</v>
      </c>
      <c r="C37" s="9" t="s">
        <v>13</v>
      </c>
      <c r="D37" s="11" t="s">
        <v>25</v>
      </c>
      <c r="E37" s="2">
        <v>6700</v>
      </c>
      <c r="F37" s="15">
        <v>2</v>
      </c>
      <c r="G37" s="12">
        <f t="shared" si="0"/>
        <v>13400</v>
      </c>
    </row>
    <row r="38" spans="1:7" ht="24" customHeight="1">
      <c r="A38" s="14">
        <v>33621643</v>
      </c>
      <c r="B38" s="8" t="s">
        <v>810</v>
      </c>
      <c r="C38" s="9" t="s">
        <v>13</v>
      </c>
      <c r="D38" s="11" t="s">
        <v>58</v>
      </c>
      <c r="E38" s="2">
        <v>1200</v>
      </c>
      <c r="F38" s="15">
        <v>1</v>
      </c>
      <c r="G38" s="12">
        <f t="shared" si="0"/>
        <v>1200</v>
      </c>
    </row>
    <row r="39" spans="1:7" ht="24" customHeight="1">
      <c r="A39" s="14">
        <v>33691232</v>
      </c>
      <c r="B39" s="8" t="s">
        <v>796</v>
      </c>
      <c r="C39" s="9" t="s">
        <v>13</v>
      </c>
      <c r="D39" s="11" t="s">
        <v>25</v>
      </c>
      <c r="E39" s="2">
        <v>103.33</v>
      </c>
      <c r="F39" s="15">
        <v>150</v>
      </c>
      <c r="G39" s="12">
        <f t="shared" si="0"/>
        <v>15499.5</v>
      </c>
    </row>
    <row r="40" spans="1:7" ht="24" customHeight="1">
      <c r="A40" s="14">
        <v>33661122</v>
      </c>
      <c r="B40" s="8" t="s">
        <v>811</v>
      </c>
      <c r="C40" s="9" t="s">
        <v>13</v>
      </c>
      <c r="D40" s="11" t="s">
        <v>25</v>
      </c>
      <c r="E40" s="2">
        <v>7</v>
      </c>
      <c r="F40" s="15">
        <v>200</v>
      </c>
      <c r="G40" s="12">
        <f t="shared" si="0"/>
        <v>1400</v>
      </c>
    </row>
    <row r="41" spans="1:7" ht="24" customHeight="1">
      <c r="A41" s="14">
        <v>33621280</v>
      </c>
      <c r="B41" s="8" t="s">
        <v>841</v>
      </c>
      <c r="C41" s="9" t="s">
        <v>13</v>
      </c>
      <c r="D41" s="11" t="s">
        <v>25</v>
      </c>
      <c r="E41" s="2">
        <v>2600</v>
      </c>
      <c r="F41" s="15">
        <v>5</v>
      </c>
      <c r="G41" s="12">
        <f t="shared" si="0"/>
        <v>13000</v>
      </c>
    </row>
    <row r="42" spans="1:7" ht="24" customHeight="1">
      <c r="A42" s="14">
        <v>33621270</v>
      </c>
      <c r="B42" s="8" t="s">
        <v>805</v>
      </c>
      <c r="C42" s="9" t="s">
        <v>13</v>
      </c>
      <c r="D42" s="11" t="s">
        <v>25</v>
      </c>
      <c r="E42" s="2">
        <v>9</v>
      </c>
      <c r="F42" s="15">
        <v>100</v>
      </c>
      <c r="G42" s="12">
        <f t="shared" si="0"/>
        <v>900</v>
      </c>
    </row>
    <row r="43" spans="1:7" ht="24" customHeight="1">
      <c r="A43" s="14">
        <v>33691176</v>
      </c>
      <c r="B43" s="8" t="s">
        <v>797</v>
      </c>
      <c r="C43" s="9" t="s">
        <v>13</v>
      </c>
      <c r="D43" s="11" t="s">
        <v>25</v>
      </c>
      <c r="E43" s="2">
        <v>580</v>
      </c>
      <c r="F43" s="15">
        <v>10</v>
      </c>
      <c r="G43" s="12">
        <f t="shared" si="0"/>
        <v>5800</v>
      </c>
    </row>
    <row r="44" spans="1:7" ht="24" customHeight="1">
      <c r="A44" s="13" t="s">
        <v>694</v>
      </c>
      <c r="B44" s="8" t="s">
        <v>82</v>
      </c>
      <c r="C44" s="9" t="s">
        <v>13</v>
      </c>
      <c r="D44" s="10" t="s">
        <v>25</v>
      </c>
      <c r="E44" s="11">
        <v>150</v>
      </c>
      <c r="F44" s="11">
        <v>500</v>
      </c>
      <c r="G44" s="12">
        <f t="shared" si="0"/>
        <v>75000</v>
      </c>
    </row>
    <row r="45" spans="1:7" ht="24" customHeight="1">
      <c r="A45" s="13" t="s">
        <v>695</v>
      </c>
      <c r="B45" s="8" t="s">
        <v>83</v>
      </c>
      <c r="C45" s="9" t="s">
        <v>13</v>
      </c>
      <c r="D45" s="10" t="s">
        <v>25</v>
      </c>
      <c r="E45" s="11">
        <v>600</v>
      </c>
      <c r="F45" s="11">
        <v>300</v>
      </c>
      <c r="G45" s="12">
        <f t="shared" si="0"/>
        <v>180000</v>
      </c>
    </row>
    <row r="46" spans="1:7" ht="24" customHeight="1">
      <c r="A46" s="13" t="s">
        <v>714</v>
      </c>
      <c r="B46" s="8" t="s">
        <v>343</v>
      </c>
      <c r="C46" s="9" t="s">
        <v>13</v>
      </c>
      <c r="D46" s="9" t="s">
        <v>25</v>
      </c>
      <c r="E46" s="9">
        <v>350</v>
      </c>
      <c r="F46" s="9">
        <v>200</v>
      </c>
      <c r="G46" s="12">
        <f t="shared" si="0"/>
        <v>70000</v>
      </c>
    </row>
    <row r="47" spans="1:7" ht="24" customHeight="1">
      <c r="A47" s="13">
        <v>37491000</v>
      </c>
      <c r="B47" s="8" t="s">
        <v>702</v>
      </c>
      <c r="C47" s="9" t="s">
        <v>13</v>
      </c>
      <c r="D47" s="9" t="s">
        <v>700</v>
      </c>
      <c r="E47" s="2">
        <v>200000</v>
      </c>
      <c r="F47" s="2">
        <v>1</v>
      </c>
      <c r="G47" s="118">
        <f t="shared" si="0"/>
        <v>200000</v>
      </c>
    </row>
    <row r="48" spans="1:7" ht="24" customHeight="1">
      <c r="A48" s="13" t="s">
        <v>715</v>
      </c>
      <c r="B48" s="8" t="s">
        <v>721</v>
      </c>
      <c r="C48" s="9" t="s">
        <v>13</v>
      </c>
      <c r="D48" s="9" t="s">
        <v>25</v>
      </c>
      <c r="E48" s="2">
        <v>6000</v>
      </c>
      <c r="F48" s="2">
        <v>30</v>
      </c>
      <c r="G48" s="118">
        <f t="shared" si="0"/>
        <v>180000</v>
      </c>
    </row>
    <row r="49" spans="1:9" ht="24" customHeight="1">
      <c r="A49" s="13" t="s">
        <v>716</v>
      </c>
      <c r="B49" s="8" t="s">
        <v>717</v>
      </c>
      <c r="C49" s="9" t="s">
        <v>13</v>
      </c>
      <c r="D49" s="9" t="s">
        <v>25</v>
      </c>
      <c r="E49" s="2">
        <v>12000</v>
      </c>
      <c r="F49" s="2">
        <v>20</v>
      </c>
      <c r="G49" s="12">
        <f t="shared" si="0"/>
        <v>240000</v>
      </c>
    </row>
    <row r="50" spans="1:9" ht="24" customHeight="1">
      <c r="A50" s="13" t="s">
        <v>730</v>
      </c>
      <c r="B50" s="8" t="s">
        <v>59</v>
      </c>
      <c r="C50" s="9" t="s">
        <v>148</v>
      </c>
      <c r="D50" s="10" t="s">
        <v>51</v>
      </c>
      <c r="E50" s="11">
        <v>2000</v>
      </c>
      <c r="F50" s="11">
        <v>30</v>
      </c>
      <c r="G50" s="12">
        <f t="shared" si="0"/>
        <v>60000</v>
      </c>
    </row>
    <row r="51" spans="1:9" ht="24" customHeight="1">
      <c r="A51" s="13" t="s">
        <v>731</v>
      </c>
      <c r="B51" s="8" t="s">
        <v>703</v>
      </c>
      <c r="C51" s="9" t="s">
        <v>148</v>
      </c>
      <c r="D51" s="10" t="s">
        <v>58</v>
      </c>
      <c r="E51" s="11">
        <v>800</v>
      </c>
      <c r="F51" s="11">
        <v>200</v>
      </c>
      <c r="G51" s="118">
        <f t="shared" si="0"/>
        <v>160000</v>
      </c>
    </row>
    <row r="52" spans="1:9" ht="24" customHeight="1">
      <c r="A52" s="13">
        <v>39831260</v>
      </c>
      <c r="B52" s="8" t="s">
        <v>704</v>
      </c>
      <c r="C52" s="9" t="s">
        <v>148</v>
      </c>
      <c r="D52" s="10" t="s">
        <v>25</v>
      </c>
      <c r="E52" s="11">
        <v>500</v>
      </c>
      <c r="F52" s="11">
        <v>40</v>
      </c>
      <c r="G52" s="118">
        <f t="shared" si="0"/>
        <v>20000</v>
      </c>
    </row>
    <row r="53" spans="1:9" ht="24" customHeight="1">
      <c r="A53" s="13">
        <v>39831277</v>
      </c>
      <c r="B53" s="8" t="s">
        <v>829</v>
      </c>
      <c r="C53" s="9" t="s">
        <v>148</v>
      </c>
      <c r="D53" s="10" t="s">
        <v>25</v>
      </c>
      <c r="E53" s="11">
        <v>4000</v>
      </c>
      <c r="F53" s="11">
        <v>30</v>
      </c>
      <c r="G53" s="118">
        <f t="shared" si="0"/>
        <v>120000</v>
      </c>
    </row>
    <row r="54" spans="1:9" ht="24" customHeight="1">
      <c r="A54" s="13">
        <v>39514400</v>
      </c>
      <c r="B54" s="8" t="s">
        <v>713</v>
      </c>
      <c r="C54" s="9" t="s">
        <v>148</v>
      </c>
      <c r="D54" s="10" t="s">
        <v>25</v>
      </c>
      <c r="E54" s="11">
        <v>15000</v>
      </c>
      <c r="F54" s="11">
        <v>30</v>
      </c>
      <c r="G54" s="118">
        <f t="shared" si="0"/>
        <v>450000</v>
      </c>
    </row>
    <row r="55" spans="1:9" ht="24" customHeight="1">
      <c r="A55" s="13" t="s">
        <v>278</v>
      </c>
      <c r="B55" s="8" t="s">
        <v>512</v>
      </c>
      <c r="C55" s="9" t="s">
        <v>13</v>
      </c>
      <c r="D55" s="10" t="s">
        <v>58</v>
      </c>
      <c r="E55" s="11">
        <v>320</v>
      </c>
      <c r="F55" s="11">
        <v>100</v>
      </c>
      <c r="G55" s="12">
        <f>E55*F55</f>
        <v>32000</v>
      </c>
    </row>
    <row r="56" spans="1:9" ht="24" customHeight="1">
      <c r="A56" s="13">
        <v>42961300</v>
      </c>
      <c r="B56" s="8" t="s">
        <v>843</v>
      </c>
      <c r="C56" s="9"/>
      <c r="D56" s="10" t="s">
        <v>25</v>
      </c>
      <c r="E56" s="11">
        <v>5000</v>
      </c>
      <c r="F56" s="11">
        <v>30</v>
      </c>
      <c r="G56" s="118">
        <f>E56*F56</f>
        <v>150000</v>
      </c>
    </row>
    <row r="57" spans="1:9" ht="39.75" customHeight="1">
      <c r="A57" s="13" t="s">
        <v>699</v>
      </c>
      <c r="B57" s="8" t="s">
        <v>129</v>
      </c>
      <c r="C57" s="9" t="s">
        <v>13</v>
      </c>
      <c r="D57" s="9" t="s">
        <v>18</v>
      </c>
      <c r="E57" s="2">
        <v>150000</v>
      </c>
      <c r="F57" s="15">
        <v>1</v>
      </c>
      <c r="G57" s="12">
        <f>E57*F57</f>
        <v>150000</v>
      </c>
    </row>
    <row r="58" spans="1:9" ht="24" customHeight="1">
      <c r="A58" s="13">
        <v>30121460</v>
      </c>
      <c r="B58" s="149" t="s">
        <v>779</v>
      </c>
      <c r="C58" s="9" t="s">
        <v>26</v>
      </c>
      <c r="D58" s="157" t="s">
        <v>25</v>
      </c>
      <c r="E58" s="2">
        <v>8000</v>
      </c>
      <c r="F58" s="158">
        <v>4</v>
      </c>
      <c r="G58" s="12">
        <f t="shared" ref="G58:G63" si="1">E58*F58</f>
        <v>32000</v>
      </c>
      <c r="H58" s="75"/>
      <c r="I58" s="76"/>
    </row>
    <row r="59" spans="1:9" ht="24" customHeight="1">
      <c r="A59" s="13" t="s">
        <v>774</v>
      </c>
      <c r="B59" s="8" t="s">
        <v>134</v>
      </c>
      <c r="C59" s="9" t="s">
        <v>26</v>
      </c>
      <c r="D59" s="9" t="s">
        <v>25</v>
      </c>
      <c r="E59" s="2">
        <v>120</v>
      </c>
      <c r="F59" s="2">
        <v>200</v>
      </c>
      <c r="G59" s="12">
        <f t="shared" si="1"/>
        <v>24000</v>
      </c>
      <c r="H59" s="75"/>
      <c r="I59" s="76"/>
    </row>
    <row r="60" spans="1:9" ht="24" customHeight="1">
      <c r="A60" s="13" t="s">
        <v>775</v>
      </c>
      <c r="B60" s="8" t="s">
        <v>433</v>
      </c>
      <c r="C60" s="9" t="s">
        <v>26</v>
      </c>
      <c r="D60" s="9" t="s">
        <v>25</v>
      </c>
      <c r="E60" s="2">
        <v>1000</v>
      </c>
      <c r="F60" s="2">
        <v>10</v>
      </c>
      <c r="G60" s="12">
        <f t="shared" si="1"/>
        <v>10000</v>
      </c>
      <c r="H60" s="75"/>
      <c r="I60" s="76"/>
    </row>
    <row r="61" spans="1:9" ht="24" customHeight="1">
      <c r="A61" s="13">
        <v>30197323</v>
      </c>
      <c r="B61" s="8" t="s">
        <v>821</v>
      </c>
      <c r="C61" s="9" t="s">
        <v>26</v>
      </c>
      <c r="D61" s="9" t="s">
        <v>25</v>
      </c>
      <c r="E61" s="2">
        <v>16000</v>
      </c>
      <c r="F61" s="2">
        <v>1</v>
      </c>
      <c r="G61" s="12">
        <f t="shared" si="1"/>
        <v>16000</v>
      </c>
      <c r="H61" s="75"/>
      <c r="I61" s="76"/>
    </row>
    <row r="62" spans="1:9" ht="24" customHeight="1">
      <c r="A62" s="13" t="s">
        <v>776</v>
      </c>
      <c r="B62" s="8" t="s">
        <v>329</v>
      </c>
      <c r="C62" s="9" t="s">
        <v>26</v>
      </c>
      <c r="D62" s="9" t="s">
        <v>54</v>
      </c>
      <c r="E62" s="2">
        <v>110</v>
      </c>
      <c r="F62" s="2">
        <v>100</v>
      </c>
      <c r="G62" s="12">
        <f t="shared" si="1"/>
        <v>11000</v>
      </c>
      <c r="H62" s="75"/>
      <c r="I62" s="76"/>
    </row>
    <row r="63" spans="1:9" ht="24" customHeight="1">
      <c r="A63" s="13" t="s">
        <v>822</v>
      </c>
      <c r="B63" s="8" t="s">
        <v>330</v>
      </c>
      <c r="C63" s="9" t="s">
        <v>26</v>
      </c>
      <c r="D63" s="9" t="s">
        <v>54</v>
      </c>
      <c r="E63" s="2">
        <v>700</v>
      </c>
      <c r="F63" s="2">
        <v>10</v>
      </c>
      <c r="G63" s="12">
        <f t="shared" si="1"/>
        <v>7000</v>
      </c>
      <c r="H63" s="75"/>
      <c r="I63" s="76"/>
    </row>
    <row r="64" spans="1:9" s="183" customFormat="1" ht="24" customHeight="1">
      <c r="A64" s="244" t="s">
        <v>128</v>
      </c>
      <c r="B64" s="244"/>
      <c r="C64" s="244"/>
      <c r="D64" s="244"/>
      <c r="E64" s="244"/>
      <c r="F64" s="244"/>
      <c r="G64" s="182">
        <f>SUM(G2:G63)</f>
        <v>23340604.5</v>
      </c>
      <c r="H64" s="1"/>
      <c r="I64" s="1"/>
    </row>
    <row r="65" spans="1:9" s="183" customFormat="1" ht="24" customHeight="1">
      <c r="A65" s="1"/>
      <c r="B65" s="1"/>
      <c r="C65" s="1"/>
      <c r="D65" s="1"/>
      <c r="E65" s="1"/>
      <c r="F65" s="1"/>
      <c r="G65" s="184"/>
      <c r="H65" s="1"/>
      <c r="I65" s="1"/>
    </row>
  </sheetData>
  <mergeCells count="2">
    <mergeCell ref="A1:G1"/>
    <mergeCell ref="A64:F6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22"/>
  <sheetViews>
    <sheetView zoomScale="130" zoomScaleNormal="130" workbookViewId="0">
      <selection activeCell="A20" sqref="A20"/>
    </sheetView>
  </sheetViews>
  <sheetFormatPr defaultRowHeight="25.5" customHeight="1"/>
  <cols>
    <col min="1" max="1" width="9.85546875" customWidth="1"/>
    <col min="2" max="2" width="21.28515625" customWidth="1"/>
    <col min="3" max="3" width="6.85546875" customWidth="1"/>
    <col min="4" max="4" width="0.140625" hidden="1" customWidth="1"/>
    <col min="5" max="5" width="7.5703125" customWidth="1"/>
    <col min="6" max="6" width="10.7109375" customWidth="1"/>
    <col min="7" max="7" width="12.28515625" customWidth="1"/>
    <col min="8" max="8" width="12.42578125" style="5" customWidth="1"/>
    <col min="9" max="9" width="9.42578125" style="4" customWidth="1"/>
    <col min="11" max="11" width="16.7109375" customWidth="1"/>
  </cols>
  <sheetData>
    <row r="1" spans="1:9" s="1" customFormat="1" ht="28.5" customHeight="1">
      <c r="A1" s="26">
        <v>24931900</v>
      </c>
      <c r="B1" s="22" t="s">
        <v>165</v>
      </c>
      <c r="C1" s="23" t="s">
        <v>13</v>
      </c>
      <c r="D1" s="23"/>
      <c r="E1" s="23" t="s">
        <v>25</v>
      </c>
      <c r="F1" s="24">
        <v>63000</v>
      </c>
      <c r="G1" s="24">
        <v>2</v>
      </c>
      <c r="H1" s="25">
        <f>F1*G1</f>
        <v>126000</v>
      </c>
      <c r="I1" s="6"/>
    </row>
    <row r="2" spans="1:9" s="1" customFormat="1" ht="39.75" customHeight="1">
      <c r="A2" s="26" t="s">
        <v>163</v>
      </c>
      <c r="B2" s="22" t="s">
        <v>377</v>
      </c>
      <c r="C2" s="23" t="s">
        <v>13</v>
      </c>
      <c r="D2" s="23"/>
      <c r="E2" s="23" t="s">
        <v>25</v>
      </c>
      <c r="F2" s="24">
        <v>16000</v>
      </c>
      <c r="G2" s="24">
        <v>5</v>
      </c>
      <c r="H2" s="25">
        <f>F2*G2</f>
        <v>80000</v>
      </c>
      <c r="I2" s="6"/>
    </row>
    <row r="3" spans="1:9" s="1" customFormat="1" ht="40.5" customHeight="1">
      <c r="A3" s="26" t="s">
        <v>164</v>
      </c>
      <c r="B3" s="22" t="s">
        <v>378</v>
      </c>
      <c r="C3" s="23" t="s">
        <v>13</v>
      </c>
      <c r="D3" s="23"/>
      <c r="E3" s="23" t="s">
        <v>25</v>
      </c>
      <c r="F3" s="24">
        <v>19600</v>
      </c>
      <c r="G3" s="24">
        <v>5</v>
      </c>
      <c r="H3" s="25">
        <f>F3*G3</f>
        <v>98000</v>
      </c>
      <c r="I3" s="6"/>
    </row>
    <row r="4" spans="1:9" s="1" customFormat="1" ht="29.25" customHeight="1">
      <c r="A4" s="26" t="s">
        <v>229</v>
      </c>
      <c r="B4" s="22" t="s">
        <v>388</v>
      </c>
      <c r="C4" s="23" t="s">
        <v>26</v>
      </c>
      <c r="D4" s="23"/>
      <c r="E4" s="23" t="s">
        <v>25</v>
      </c>
      <c r="F4" s="24">
        <v>5000</v>
      </c>
      <c r="G4" s="24">
        <v>5</v>
      </c>
      <c r="H4" s="25">
        <f t="shared" ref="H4:H9" si="0">F4*G4</f>
        <v>25000</v>
      </c>
      <c r="I4" s="3"/>
    </row>
    <row r="5" spans="1:9" s="1" customFormat="1" ht="39.75" customHeight="1">
      <c r="A5" s="26">
        <v>30195200</v>
      </c>
      <c r="B5" s="22" t="s">
        <v>249</v>
      </c>
      <c r="C5" s="23" t="s">
        <v>26</v>
      </c>
      <c r="D5" s="23"/>
      <c r="E5" s="23" t="s">
        <v>25</v>
      </c>
      <c r="F5" s="24">
        <v>1000000</v>
      </c>
      <c r="G5" s="24">
        <v>1</v>
      </c>
      <c r="H5" s="25">
        <f t="shared" si="0"/>
        <v>1000000</v>
      </c>
      <c r="I5" s="3"/>
    </row>
    <row r="6" spans="1:9" s="1" customFormat="1" ht="27.75" customHeight="1">
      <c r="A6" s="26" t="s">
        <v>201</v>
      </c>
      <c r="B6" s="22" t="s">
        <v>389</v>
      </c>
      <c r="C6" s="23" t="s">
        <v>26</v>
      </c>
      <c r="D6" s="23"/>
      <c r="E6" s="23" t="s">
        <v>51</v>
      </c>
      <c r="F6" s="24">
        <v>10000</v>
      </c>
      <c r="G6" s="24">
        <v>2</v>
      </c>
      <c r="H6" s="25">
        <f t="shared" si="0"/>
        <v>20000</v>
      </c>
      <c r="I6" s="3"/>
    </row>
    <row r="7" spans="1:9" s="1" customFormat="1" ht="20.25" customHeight="1">
      <c r="A7" s="26">
        <v>30197623</v>
      </c>
      <c r="B7" s="22" t="s">
        <v>318</v>
      </c>
      <c r="C7" s="23" t="s">
        <v>26</v>
      </c>
      <c r="D7" s="23"/>
      <c r="E7" s="23" t="s">
        <v>51</v>
      </c>
      <c r="F7" s="24">
        <v>3000</v>
      </c>
      <c r="G7" s="24">
        <v>2</v>
      </c>
      <c r="H7" s="25">
        <f t="shared" si="0"/>
        <v>6000</v>
      </c>
      <c r="I7" s="3"/>
    </row>
    <row r="8" spans="1:9" s="1" customFormat="1" ht="39" customHeight="1">
      <c r="A8" s="26">
        <v>30211200</v>
      </c>
      <c r="B8" s="22" t="s">
        <v>334</v>
      </c>
      <c r="C8" s="23" t="s">
        <v>26</v>
      </c>
      <c r="D8" s="23"/>
      <c r="E8" s="23" t="s">
        <v>25</v>
      </c>
      <c r="F8" s="24">
        <v>400000</v>
      </c>
      <c r="G8" s="24">
        <v>2</v>
      </c>
      <c r="H8" s="25">
        <f t="shared" si="0"/>
        <v>800000</v>
      </c>
      <c r="I8" s="3"/>
    </row>
    <row r="9" spans="1:9" s="1" customFormat="1" ht="39.75" customHeight="1">
      <c r="A9" s="26" t="s">
        <v>251</v>
      </c>
      <c r="B9" s="22" t="s">
        <v>321</v>
      </c>
      <c r="C9" s="23" t="s">
        <v>26</v>
      </c>
      <c r="D9" s="23"/>
      <c r="E9" s="23" t="s">
        <v>25</v>
      </c>
      <c r="F9" s="24">
        <v>80000</v>
      </c>
      <c r="G9" s="24">
        <v>1</v>
      </c>
      <c r="H9" s="25">
        <f t="shared" si="0"/>
        <v>80000</v>
      </c>
      <c r="I9" s="3"/>
    </row>
    <row r="10" spans="1:9" s="1" customFormat="1" ht="26.25" customHeight="1">
      <c r="A10" s="26">
        <v>31441000</v>
      </c>
      <c r="B10" s="29" t="s">
        <v>246</v>
      </c>
      <c r="C10" s="23" t="s">
        <v>13</v>
      </c>
      <c r="D10" s="23"/>
      <c r="E10" s="28" t="s">
        <v>25</v>
      </c>
      <c r="F10" s="24">
        <v>2500</v>
      </c>
      <c r="G10" s="30">
        <v>20</v>
      </c>
      <c r="H10" s="25">
        <f t="shared" ref="H10:H18" si="1">F10*G10</f>
        <v>50000</v>
      </c>
      <c r="I10" s="3"/>
    </row>
    <row r="11" spans="1:9" s="1" customFormat="1" ht="49.5" customHeight="1">
      <c r="A11" s="26" t="s">
        <v>256</v>
      </c>
      <c r="B11" s="22" t="s">
        <v>259</v>
      </c>
      <c r="C11" s="23" t="s">
        <v>13</v>
      </c>
      <c r="D11" s="23"/>
      <c r="E11" s="27" t="s">
        <v>25</v>
      </c>
      <c r="F11" s="24">
        <v>35000</v>
      </c>
      <c r="G11" s="24">
        <v>4</v>
      </c>
      <c r="H11" s="25">
        <f t="shared" si="1"/>
        <v>140000</v>
      </c>
      <c r="I11" s="7"/>
    </row>
    <row r="12" spans="1:9" s="1" customFormat="1" ht="43.5" customHeight="1">
      <c r="A12" s="26" t="s">
        <v>257</v>
      </c>
      <c r="B12" s="22" t="s">
        <v>258</v>
      </c>
      <c r="C12" s="23" t="s">
        <v>13</v>
      </c>
      <c r="D12" s="23"/>
      <c r="E12" s="27" t="s">
        <v>25</v>
      </c>
      <c r="F12" s="24">
        <v>27000</v>
      </c>
      <c r="G12" s="24">
        <v>4</v>
      </c>
      <c r="H12" s="25">
        <f t="shared" si="1"/>
        <v>108000</v>
      </c>
      <c r="I12" s="3"/>
    </row>
    <row r="13" spans="1:9" s="1" customFormat="1" ht="39" customHeight="1">
      <c r="A13" s="14" t="s">
        <v>288</v>
      </c>
      <c r="B13" s="8" t="s">
        <v>342</v>
      </c>
      <c r="C13" s="9" t="s">
        <v>13</v>
      </c>
      <c r="D13" s="14"/>
      <c r="E13" s="11" t="s">
        <v>25</v>
      </c>
      <c r="F13" s="2">
        <v>50000</v>
      </c>
      <c r="G13" s="15">
        <v>2</v>
      </c>
      <c r="H13" s="12">
        <f t="shared" si="1"/>
        <v>100000</v>
      </c>
      <c r="I13" s="3"/>
    </row>
    <row r="14" spans="1:9" s="1" customFormat="1" ht="18" customHeight="1">
      <c r="A14" s="26" t="s">
        <v>238</v>
      </c>
      <c r="B14" s="22" t="s">
        <v>345</v>
      </c>
      <c r="C14" s="23" t="s">
        <v>13</v>
      </c>
      <c r="D14" s="23"/>
      <c r="E14" s="23" t="s">
        <v>25</v>
      </c>
      <c r="F14" s="24">
        <v>5000</v>
      </c>
      <c r="G14" s="24">
        <v>5</v>
      </c>
      <c r="H14" s="25">
        <f t="shared" si="1"/>
        <v>25000</v>
      </c>
      <c r="I14" s="3"/>
    </row>
    <row r="15" spans="1:9" s="1" customFormat="1" ht="21" customHeight="1">
      <c r="A15" s="26">
        <v>38311100</v>
      </c>
      <c r="B15" s="22" t="s">
        <v>222</v>
      </c>
      <c r="C15" s="23" t="s">
        <v>13</v>
      </c>
      <c r="D15" s="23"/>
      <c r="E15" s="23" t="s">
        <v>25</v>
      </c>
      <c r="F15" s="24">
        <v>5000</v>
      </c>
      <c r="G15" s="24">
        <v>2</v>
      </c>
      <c r="H15" s="25">
        <f t="shared" si="1"/>
        <v>10000</v>
      </c>
      <c r="I15" s="3"/>
    </row>
    <row r="16" spans="1:9" s="1" customFormat="1" ht="27.75" customHeight="1">
      <c r="A16" s="26" t="s">
        <v>226</v>
      </c>
      <c r="B16" s="22" t="s">
        <v>346</v>
      </c>
      <c r="C16" s="23" t="s">
        <v>13</v>
      </c>
      <c r="D16" s="23"/>
      <c r="E16" s="23" t="s">
        <v>25</v>
      </c>
      <c r="F16" s="24">
        <v>500</v>
      </c>
      <c r="G16" s="24">
        <v>10</v>
      </c>
      <c r="H16" s="25">
        <f t="shared" si="1"/>
        <v>5000</v>
      </c>
      <c r="I16" s="3"/>
    </row>
    <row r="17" spans="1:9" s="1" customFormat="1" ht="34.5" customHeight="1">
      <c r="A17" s="26" t="s">
        <v>227</v>
      </c>
      <c r="B17" s="22" t="s">
        <v>347</v>
      </c>
      <c r="C17" s="23" t="s">
        <v>13</v>
      </c>
      <c r="D17" s="23"/>
      <c r="E17" s="23" t="s">
        <v>25</v>
      </c>
      <c r="F17" s="24">
        <v>300</v>
      </c>
      <c r="G17" s="24">
        <v>10</v>
      </c>
      <c r="H17" s="25">
        <f t="shared" si="1"/>
        <v>3000</v>
      </c>
      <c r="I17" s="3"/>
    </row>
    <row r="18" spans="1:9" s="1" customFormat="1" ht="36" customHeight="1">
      <c r="A18" s="26" t="s">
        <v>228</v>
      </c>
      <c r="B18" s="22" t="s">
        <v>572</v>
      </c>
      <c r="C18" s="23" t="s">
        <v>13</v>
      </c>
      <c r="D18" s="23"/>
      <c r="E18" s="23" t="s">
        <v>25</v>
      </c>
      <c r="F18" s="24">
        <v>300</v>
      </c>
      <c r="G18" s="24">
        <v>10</v>
      </c>
      <c r="H18" s="25">
        <f t="shared" si="1"/>
        <v>3000</v>
      </c>
      <c r="I18" s="3"/>
    </row>
    <row r="19" spans="1:9" s="1" customFormat="1" ht="49.5" customHeight="1">
      <c r="A19" s="17">
        <v>38651290</v>
      </c>
      <c r="B19" s="18" t="s">
        <v>380</v>
      </c>
      <c r="C19" s="19" t="s">
        <v>26</v>
      </c>
      <c r="D19" s="19"/>
      <c r="E19" s="19" t="s">
        <v>25</v>
      </c>
      <c r="F19" s="20">
        <v>150000</v>
      </c>
      <c r="G19" s="20">
        <v>1</v>
      </c>
      <c r="H19" s="21">
        <f>F19*G19</f>
        <v>150000</v>
      </c>
      <c r="I19" s="3"/>
    </row>
    <row r="20" spans="1:9" s="1" customFormat="1" ht="25.5" customHeight="1">
      <c r="A20" s="26">
        <v>39224550</v>
      </c>
      <c r="B20" s="22" t="s">
        <v>350</v>
      </c>
      <c r="C20" s="23" t="s">
        <v>26</v>
      </c>
      <c r="D20" s="23"/>
      <c r="E20" s="28" t="s">
        <v>25</v>
      </c>
      <c r="F20" s="24">
        <v>1500000</v>
      </c>
      <c r="G20" s="24">
        <v>1</v>
      </c>
      <c r="H20" s="25">
        <f>F20*G20</f>
        <v>1500000</v>
      </c>
      <c r="I20" s="3"/>
    </row>
    <row r="21" spans="1:9" s="1" customFormat="1" ht="52.5" customHeight="1">
      <c r="A21" s="13">
        <v>39294100</v>
      </c>
      <c r="B21" s="8" t="s">
        <v>382</v>
      </c>
      <c r="C21" s="9" t="s">
        <v>26</v>
      </c>
      <c r="D21" s="9"/>
      <c r="E21" s="10" t="s">
        <v>25</v>
      </c>
      <c r="F21" s="2"/>
      <c r="G21" s="2"/>
      <c r="H21" s="12">
        <f>F21*G21</f>
        <v>0</v>
      </c>
      <c r="I21" s="3"/>
    </row>
    <row r="22" spans="1:9" ht="25.5" customHeight="1">
      <c r="H22" s="16">
        <f>SUM(H1:H21)</f>
        <v>4329000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24" sqref="G24"/>
    </sheetView>
  </sheetViews>
  <sheetFormatPr defaultRowHeight="1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734"/>
  <sheetViews>
    <sheetView tabSelected="1" topLeftCell="A106" zoomScale="130" zoomScaleNormal="130" workbookViewId="0">
      <selection activeCell="H19" sqref="A1:H359"/>
    </sheetView>
  </sheetViews>
  <sheetFormatPr defaultColWidth="8.85546875" defaultRowHeight="26.25" customHeight="1"/>
  <cols>
    <col min="1" max="1" width="11" style="1" customWidth="1"/>
    <col min="2" max="2" width="23" style="1" customWidth="1"/>
    <col min="3" max="3" width="6.42578125" style="1" customWidth="1"/>
    <col min="4" max="4" width="7.85546875" style="1" customWidth="1"/>
    <col min="5" max="5" width="10.28515625" style="1" customWidth="1"/>
    <col min="6" max="6" width="9.28515625" style="1" customWidth="1"/>
    <col min="7" max="7" width="17.42578125" style="184" customWidth="1"/>
    <col min="8" max="8" width="16.28515625" style="196" customWidth="1"/>
    <col min="9" max="9" width="9.85546875" style="183" hidden="1" customWidth="1"/>
    <col min="10" max="10" width="13.42578125" style="183" customWidth="1"/>
    <col min="11" max="12" width="8.85546875" style="183"/>
    <col min="13" max="16384" width="8.85546875" style="1"/>
  </cols>
  <sheetData>
    <row r="1" spans="1:8" ht="18.75" customHeight="1">
      <c r="A1" s="151"/>
      <c r="B1" s="152"/>
      <c r="C1" s="256" t="s">
        <v>0</v>
      </c>
      <c r="D1" s="256"/>
      <c r="E1" s="256"/>
      <c r="F1" s="256"/>
      <c r="G1" s="256"/>
      <c r="H1" s="183"/>
    </row>
    <row r="2" spans="1:8" ht="7.5" customHeight="1">
      <c r="A2" s="257" t="s">
        <v>782</v>
      </c>
      <c r="B2" s="257"/>
      <c r="C2" s="257"/>
      <c r="D2" s="257"/>
      <c r="E2" s="257"/>
      <c r="F2" s="257"/>
      <c r="G2" s="257"/>
      <c r="H2" s="183"/>
    </row>
    <row r="3" spans="1:8" ht="26.25" customHeight="1">
      <c r="A3" s="257"/>
      <c r="B3" s="257"/>
      <c r="C3" s="257"/>
      <c r="D3" s="257"/>
      <c r="E3" s="257"/>
      <c r="F3" s="257"/>
      <c r="G3" s="257"/>
      <c r="H3" s="183"/>
    </row>
    <row r="4" spans="1:8" ht="18" customHeight="1">
      <c r="A4" s="258" t="s">
        <v>1</v>
      </c>
      <c r="B4" s="258"/>
      <c r="C4" s="258"/>
      <c r="D4" s="258"/>
      <c r="E4" s="258"/>
      <c r="F4" s="258"/>
      <c r="G4" s="258"/>
      <c r="H4" s="183"/>
    </row>
    <row r="5" spans="1:8" ht="26.25" customHeight="1">
      <c r="A5" s="153"/>
      <c r="B5" s="154" t="s">
        <v>2</v>
      </c>
      <c r="C5" s="259" t="s">
        <v>1054</v>
      </c>
      <c r="D5" s="259"/>
      <c r="E5" s="259"/>
      <c r="F5" s="259"/>
      <c r="G5" s="259"/>
      <c r="H5" s="183"/>
    </row>
    <row r="6" spans="1:8" ht="25.5" customHeight="1">
      <c r="A6" s="260" t="s">
        <v>872</v>
      </c>
      <c r="B6" s="260"/>
      <c r="C6" s="260"/>
      <c r="D6" s="260"/>
      <c r="E6" s="260"/>
      <c r="F6" s="260"/>
      <c r="G6" s="260"/>
      <c r="H6" s="183"/>
    </row>
    <row r="7" spans="1:8" ht="18.75" customHeight="1">
      <c r="A7" s="261" t="s">
        <v>783</v>
      </c>
      <c r="B7" s="261"/>
      <c r="C7" s="261"/>
      <c r="D7" s="261"/>
      <c r="E7" s="261"/>
      <c r="F7" s="261"/>
      <c r="G7" s="261"/>
      <c r="H7" s="183"/>
    </row>
    <row r="8" spans="1:8" ht="15" customHeight="1">
      <c r="A8" s="261" t="s">
        <v>784</v>
      </c>
      <c r="B8" s="261"/>
      <c r="C8" s="261"/>
      <c r="D8" s="261"/>
      <c r="E8" s="261"/>
      <c r="F8" s="261"/>
      <c r="G8" s="261"/>
      <c r="H8" s="183"/>
    </row>
    <row r="9" spans="1:8" ht="15.75" customHeight="1">
      <c r="A9" s="261" t="s">
        <v>785</v>
      </c>
      <c r="B9" s="261"/>
      <c r="C9" s="261"/>
      <c r="D9" s="261"/>
      <c r="E9" s="261"/>
      <c r="F9" s="261"/>
      <c r="G9" s="261"/>
      <c r="H9" s="183"/>
    </row>
    <row r="10" spans="1:8" ht="19.5" customHeight="1">
      <c r="A10" s="249" t="s">
        <v>786</v>
      </c>
      <c r="B10" s="249"/>
      <c r="C10" s="249"/>
      <c r="D10" s="249"/>
      <c r="E10" s="249"/>
      <c r="F10" s="249"/>
      <c r="G10" s="249"/>
      <c r="H10" s="183"/>
    </row>
    <row r="11" spans="1:8" ht="12" customHeight="1">
      <c r="A11" s="249" t="s">
        <v>787</v>
      </c>
      <c r="B11" s="249"/>
      <c r="C11" s="249"/>
      <c r="D11" s="249"/>
      <c r="E11" s="249"/>
      <c r="F11" s="249"/>
      <c r="G11" s="249"/>
      <c r="H11" s="183"/>
    </row>
    <row r="12" spans="1:8" ht="13.5" customHeight="1">
      <c r="A12" s="249" t="s">
        <v>788</v>
      </c>
      <c r="B12" s="249"/>
      <c r="C12" s="249"/>
      <c r="D12" s="249"/>
      <c r="E12" s="249"/>
      <c r="F12" s="249"/>
      <c r="G12" s="249"/>
      <c r="H12" s="183"/>
    </row>
    <row r="13" spans="1:8" ht="10.5" customHeight="1">
      <c r="A13" s="249" t="s">
        <v>789</v>
      </c>
      <c r="B13" s="249"/>
      <c r="C13" s="249"/>
      <c r="D13" s="249"/>
      <c r="E13" s="249"/>
      <c r="F13" s="249"/>
      <c r="G13" s="249"/>
      <c r="H13" s="183"/>
    </row>
    <row r="14" spans="1:8" ht="16.5" customHeight="1">
      <c r="A14" s="249" t="s">
        <v>3</v>
      </c>
      <c r="B14" s="249"/>
      <c r="C14" s="249"/>
      <c r="D14" s="249"/>
      <c r="E14" s="249"/>
      <c r="F14" s="249"/>
      <c r="G14" s="249"/>
      <c r="H14" s="183"/>
    </row>
    <row r="15" spans="1:8" ht="26.25" customHeight="1">
      <c r="A15" s="244" t="s">
        <v>4</v>
      </c>
      <c r="B15" s="250"/>
      <c r="C15" s="244" t="s">
        <v>5</v>
      </c>
      <c r="D15" s="244" t="s">
        <v>6</v>
      </c>
      <c r="E15" s="244" t="s">
        <v>7</v>
      </c>
      <c r="F15" s="244" t="s">
        <v>8</v>
      </c>
      <c r="G15" s="253" t="s">
        <v>9</v>
      </c>
      <c r="H15" s="183"/>
    </row>
    <row r="16" spans="1:8" ht="39.75" customHeight="1">
      <c r="A16" s="209" t="s">
        <v>10</v>
      </c>
      <c r="B16" s="209" t="s">
        <v>11</v>
      </c>
      <c r="C16" s="251"/>
      <c r="D16" s="252"/>
      <c r="E16" s="252"/>
      <c r="F16" s="252"/>
      <c r="G16" s="253"/>
      <c r="H16" s="183"/>
    </row>
    <row r="17" spans="1:12" ht="15" customHeight="1">
      <c r="A17" s="210">
        <v>1</v>
      </c>
      <c r="B17" s="132">
        <v>2</v>
      </c>
      <c r="C17" s="132">
        <v>3</v>
      </c>
      <c r="D17" s="132">
        <v>4</v>
      </c>
      <c r="E17" s="132">
        <v>5</v>
      </c>
      <c r="F17" s="132">
        <v>6</v>
      </c>
      <c r="G17" s="155">
        <v>7</v>
      </c>
      <c r="H17" s="183"/>
    </row>
    <row r="18" spans="1:12" ht="16.5" customHeight="1">
      <c r="A18" s="262" t="s">
        <v>124</v>
      </c>
      <c r="B18" s="262"/>
      <c r="C18" s="262"/>
      <c r="D18" s="262"/>
      <c r="E18" s="262"/>
      <c r="F18" s="262"/>
      <c r="G18" s="155"/>
      <c r="H18" s="183"/>
    </row>
    <row r="19" spans="1:12" ht="22.5" customHeight="1">
      <c r="A19" s="191" t="s">
        <v>871</v>
      </c>
      <c r="B19" s="159" t="s">
        <v>223</v>
      </c>
      <c r="C19" s="9" t="s">
        <v>148</v>
      </c>
      <c r="D19" s="10" t="s">
        <v>58</v>
      </c>
      <c r="E19" s="11">
        <v>190</v>
      </c>
      <c r="F19" s="11">
        <v>9000</v>
      </c>
      <c r="G19" s="12">
        <f t="shared" ref="G19:G83" si="0">E19*F19</f>
        <v>1710000</v>
      </c>
      <c r="H19" s="245"/>
    </row>
    <row r="20" spans="1:12" ht="21.75" customHeight="1">
      <c r="A20" s="191" t="s">
        <v>924</v>
      </c>
      <c r="B20" s="159" t="s">
        <v>873</v>
      </c>
      <c r="C20" s="9" t="s">
        <v>148</v>
      </c>
      <c r="D20" s="10" t="s">
        <v>58</v>
      </c>
      <c r="E20" s="11">
        <v>334</v>
      </c>
      <c r="F20" s="11">
        <v>1500</v>
      </c>
      <c r="G20" s="12">
        <f t="shared" si="0"/>
        <v>501000</v>
      </c>
      <c r="H20" s="245"/>
    </row>
    <row r="21" spans="1:12" ht="21.75" customHeight="1">
      <c r="A21" s="191" t="s">
        <v>1049</v>
      </c>
      <c r="B21" s="159" t="s">
        <v>1050</v>
      </c>
      <c r="C21" s="9" t="s">
        <v>13</v>
      </c>
      <c r="D21" s="10" t="s">
        <v>51</v>
      </c>
      <c r="E21" s="11">
        <v>4000</v>
      </c>
      <c r="F21" s="11">
        <v>20</v>
      </c>
      <c r="G21" s="12">
        <f t="shared" si="0"/>
        <v>80000</v>
      </c>
      <c r="H21" s="245"/>
    </row>
    <row r="22" spans="1:12" ht="18" customHeight="1">
      <c r="A22" s="191" t="s">
        <v>923</v>
      </c>
      <c r="B22" s="159" t="s">
        <v>941</v>
      </c>
      <c r="C22" s="9" t="s">
        <v>13</v>
      </c>
      <c r="D22" s="10" t="s">
        <v>58</v>
      </c>
      <c r="E22" s="11">
        <v>3000</v>
      </c>
      <c r="F22" s="11">
        <v>50</v>
      </c>
      <c r="G22" s="12">
        <f t="shared" si="0"/>
        <v>150000</v>
      </c>
      <c r="H22" s="245"/>
    </row>
    <row r="23" spans="1:12" ht="17.25" customHeight="1">
      <c r="A23" s="191" t="s">
        <v>927</v>
      </c>
      <c r="B23" s="159" t="s">
        <v>930</v>
      </c>
      <c r="C23" s="9" t="s">
        <v>13</v>
      </c>
      <c r="D23" s="10" t="s">
        <v>58</v>
      </c>
      <c r="E23" s="11">
        <v>2000</v>
      </c>
      <c r="F23" s="11">
        <v>2</v>
      </c>
      <c r="G23" s="12">
        <f t="shared" si="0"/>
        <v>4000</v>
      </c>
      <c r="H23" s="245"/>
    </row>
    <row r="24" spans="1:12" ht="21.75" customHeight="1">
      <c r="A24" s="13" t="s">
        <v>60</v>
      </c>
      <c r="B24" s="159" t="s">
        <v>61</v>
      </c>
      <c r="C24" s="9" t="s">
        <v>13</v>
      </c>
      <c r="D24" s="10" t="s">
        <v>62</v>
      </c>
      <c r="E24" s="11">
        <v>200</v>
      </c>
      <c r="F24" s="11">
        <v>250</v>
      </c>
      <c r="G24" s="12">
        <f t="shared" si="0"/>
        <v>50000</v>
      </c>
      <c r="H24" s="248"/>
    </row>
    <row r="25" spans="1:12" ht="26.25" customHeight="1">
      <c r="A25" s="13" t="s">
        <v>63</v>
      </c>
      <c r="B25" s="159" t="s">
        <v>137</v>
      </c>
      <c r="C25" s="9" t="s">
        <v>13</v>
      </c>
      <c r="D25" s="10" t="s">
        <v>62</v>
      </c>
      <c r="E25" s="11">
        <v>250</v>
      </c>
      <c r="F25" s="11">
        <v>250</v>
      </c>
      <c r="G25" s="12">
        <f t="shared" si="0"/>
        <v>62500</v>
      </c>
      <c r="H25" s="248"/>
    </row>
    <row r="26" spans="1:12" ht="29.25" customHeight="1">
      <c r="A26" s="13">
        <v>18111100</v>
      </c>
      <c r="B26" s="8" t="s">
        <v>208</v>
      </c>
      <c r="C26" s="9" t="s">
        <v>13</v>
      </c>
      <c r="D26" s="128" t="s">
        <v>25</v>
      </c>
      <c r="E26" s="11">
        <v>6000</v>
      </c>
      <c r="F26" s="2">
        <v>30</v>
      </c>
      <c r="G26" s="12">
        <f t="shared" si="0"/>
        <v>180000</v>
      </c>
      <c r="H26" s="248"/>
    </row>
    <row r="27" spans="1:12" ht="26.25" customHeight="1">
      <c r="A27" s="13">
        <v>18111300</v>
      </c>
      <c r="B27" s="8" t="s">
        <v>394</v>
      </c>
      <c r="C27" s="9" t="s">
        <v>13</v>
      </c>
      <c r="D27" s="128" t="s">
        <v>42</v>
      </c>
      <c r="E27" s="11">
        <v>12000</v>
      </c>
      <c r="F27" s="2">
        <v>20</v>
      </c>
      <c r="G27" s="12">
        <f t="shared" si="0"/>
        <v>240000</v>
      </c>
      <c r="H27" s="248"/>
    </row>
    <row r="28" spans="1:12" s="195" customFormat="1" ht="26.25" customHeight="1">
      <c r="A28" s="13">
        <v>18211100</v>
      </c>
      <c r="B28" s="193" t="s">
        <v>142</v>
      </c>
      <c r="C28" s="128" t="s">
        <v>26</v>
      </c>
      <c r="D28" s="128" t="s">
        <v>25</v>
      </c>
      <c r="E28" s="156">
        <v>23000</v>
      </c>
      <c r="F28" s="2">
        <v>30</v>
      </c>
      <c r="G28" s="12">
        <f t="shared" si="0"/>
        <v>690000</v>
      </c>
      <c r="H28" s="245"/>
      <c r="I28" s="197"/>
      <c r="J28" s="197"/>
      <c r="K28" s="197"/>
      <c r="L28" s="197"/>
    </row>
    <row r="29" spans="1:12" s="195" customFormat="1" ht="21.75" customHeight="1">
      <c r="A29" s="13">
        <v>18231410</v>
      </c>
      <c r="B29" s="159" t="s">
        <v>41</v>
      </c>
      <c r="C29" s="128" t="s">
        <v>26</v>
      </c>
      <c r="D29" s="128" t="s">
        <v>42</v>
      </c>
      <c r="E29" s="11">
        <v>34000</v>
      </c>
      <c r="F29" s="11">
        <v>20</v>
      </c>
      <c r="G29" s="12">
        <f t="shared" si="0"/>
        <v>680000</v>
      </c>
      <c r="H29" s="245"/>
      <c r="I29" s="197"/>
      <c r="J29" s="197"/>
      <c r="K29" s="197"/>
      <c r="L29" s="197"/>
    </row>
    <row r="30" spans="1:12" s="195" customFormat="1" ht="18.75" customHeight="1">
      <c r="A30" s="13">
        <v>18231210</v>
      </c>
      <c r="B30" s="159" t="s">
        <v>43</v>
      </c>
      <c r="C30" s="128" t="s">
        <v>26</v>
      </c>
      <c r="D30" s="128" t="s">
        <v>42</v>
      </c>
      <c r="E30" s="11">
        <v>33000</v>
      </c>
      <c r="F30" s="11">
        <v>20</v>
      </c>
      <c r="G30" s="12">
        <f t="shared" si="0"/>
        <v>660000</v>
      </c>
      <c r="H30" s="245"/>
      <c r="I30" s="197"/>
      <c r="J30" s="197"/>
      <c r="K30" s="197"/>
      <c r="L30" s="197"/>
    </row>
    <row r="31" spans="1:12" s="195" customFormat="1" ht="26.25" customHeight="1">
      <c r="A31" s="13">
        <v>18231910</v>
      </c>
      <c r="B31" s="8" t="s">
        <v>874</v>
      </c>
      <c r="C31" s="128" t="s">
        <v>26</v>
      </c>
      <c r="D31" s="128" t="s">
        <v>42</v>
      </c>
      <c r="E31" s="11">
        <v>26000</v>
      </c>
      <c r="F31" s="11">
        <v>50</v>
      </c>
      <c r="G31" s="12">
        <f t="shared" si="0"/>
        <v>1300000</v>
      </c>
      <c r="H31" s="245"/>
      <c r="I31" s="197"/>
      <c r="J31" s="197"/>
      <c r="K31" s="197"/>
      <c r="L31" s="197"/>
    </row>
    <row r="32" spans="1:12" s="195" customFormat="1" ht="26.25" customHeight="1">
      <c r="A32" s="13" t="s">
        <v>45</v>
      </c>
      <c r="B32" s="8" t="s">
        <v>397</v>
      </c>
      <c r="C32" s="128" t="s">
        <v>26</v>
      </c>
      <c r="D32" s="128" t="s">
        <v>25</v>
      </c>
      <c r="E32" s="11">
        <v>5200</v>
      </c>
      <c r="F32" s="11">
        <v>200</v>
      </c>
      <c r="G32" s="12">
        <f t="shared" si="0"/>
        <v>1040000</v>
      </c>
      <c r="H32" s="245"/>
      <c r="I32" s="197"/>
      <c r="J32" s="197"/>
      <c r="K32" s="197"/>
      <c r="L32" s="197"/>
    </row>
    <row r="33" spans="1:12" s="195" customFormat="1" ht="26.25" customHeight="1">
      <c r="A33" s="13" t="s">
        <v>46</v>
      </c>
      <c r="B33" s="8" t="s">
        <v>398</v>
      </c>
      <c r="C33" s="128" t="s">
        <v>26</v>
      </c>
      <c r="D33" s="128" t="s">
        <v>25</v>
      </c>
      <c r="E33" s="11">
        <v>4800</v>
      </c>
      <c r="F33" s="11">
        <v>250</v>
      </c>
      <c r="G33" s="12">
        <f t="shared" si="0"/>
        <v>1200000</v>
      </c>
      <c r="H33" s="245"/>
      <c r="I33" s="197"/>
      <c r="J33" s="197"/>
      <c r="K33" s="197"/>
      <c r="L33" s="197"/>
    </row>
    <row r="34" spans="1:12" s="195" customFormat="1" ht="26.25" customHeight="1">
      <c r="A34" s="13">
        <v>18441100</v>
      </c>
      <c r="B34" s="8" t="s">
        <v>403</v>
      </c>
      <c r="C34" s="128" t="s">
        <v>26</v>
      </c>
      <c r="D34" s="128" t="s">
        <v>25</v>
      </c>
      <c r="E34" s="156">
        <v>5000</v>
      </c>
      <c r="F34" s="2">
        <v>100</v>
      </c>
      <c r="G34" s="12">
        <f t="shared" si="0"/>
        <v>500000</v>
      </c>
      <c r="H34" s="245"/>
      <c r="I34" s="197"/>
      <c r="J34" s="197"/>
      <c r="K34" s="197"/>
      <c r="L34" s="197"/>
    </row>
    <row r="35" spans="1:12" s="195" customFormat="1" ht="18.75" customHeight="1">
      <c r="A35" s="13">
        <v>18421120</v>
      </c>
      <c r="B35" s="8" t="s">
        <v>404</v>
      </c>
      <c r="C35" s="128" t="s">
        <v>26</v>
      </c>
      <c r="D35" s="128" t="s">
        <v>25</v>
      </c>
      <c r="E35" s="11">
        <v>600</v>
      </c>
      <c r="F35" s="11">
        <v>300</v>
      </c>
      <c r="G35" s="12">
        <f t="shared" si="0"/>
        <v>180000</v>
      </c>
      <c r="H35" s="245"/>
      <c r="I35" s="197"/>
      <c r="J35" s="197"/>
      <c r="K35" s="197"/>
      <c r="L35" s="197"/>
    </row>
    <row r="36" spans="1:12" s="195" customFormat="1" ht="18.75" customHeight="1">
      <c r="A36" s="13">
        <v>18451100</v>
      </c>
      <c r="B36" s="159" t="s">
        <v>961</v>
      </c>
      <c r="C36" s="128" t="s">
        <v>26</v>
      </c>
      <c r="D36" s="128" t="s">
        <v>25</v>
      </c>
      <c r="E36" s="156">
        <v>80</v>
      </c>
      <c r="F36" s="2">
        <v>200</v>
      </c>
      <c r="G36" s="12">
        <f t="shared" si="0"/>
        <v>16000</v>
      </c>
      <c r="H36" s="245"/>
      <c r="I36" s="197"/>
      <c r="J36" s="197"/>
      <c r="K36" s="197"/>
      <c r="L36" s="197"/>
    </row>
    <row r="37" spans="1:12" s="195" customFormat="1" ht="26.25" customHeight="1">
      <c r="A37" s="13">
        <v>35811240</v>
      </c>
      <c r="B37" s="8" t="s">
        <v>906</v>
      </c>
      <c r="C37" s="128" t="s">
        <v>13</v>
      </c>
      <c r="D37" s="128" t="s">
        <v>25</v>
      </c>
      <c r="E37" s="156">
        <v>150</v>
      </c>
      <c r="F37" s="2">
        <v>200</v>
      </c>
      <c r="G37" s="12">
        <f t="shared" si="0"/>
        <v>30000</v>
      </c>
      <c r="H37" s="245"/>
      <c r="I37" s="197"/>
      <c r="J37" s="197"/>
      <c r="K37" s="197"/>
      <c r="L37" s="197"/>
    </row>
    <row r="38" spans="1:12" s="195" customFormat="1" ht="26.25" customHeight="1">
      <c r="A38" s="13" t="s">
        <v>958</v>
      </c>
      <c r="B38" s="159" t="s">
        <v>962</v>
      </c>
      <c r="C38" s="128" t="s">
        <v>148</v>
      </c>
      <c r="D38" s="128" t="s">
        <v>25</v>
      </c>
      <c r="E38" s="156">
        <v>2220</v>
      </c>
      <c r="F38" s="2">
        <v>1200</v>
      </c>
      <c r="G38" s="12">
        <f t="shared" si="0"/>
        <v>2664000</v>
      </c>
      <c r="H38" s="245"/>
      <c r="I38" s="197"/>
      <c r="J38" s="197"/>
      <c r="K38" s="197"/>
      <c r="L38" s="197"/>
    </row>
    <row r="39" spans="1:12" s="195" customFormat="1" ht="26.25" customHeight="1">
      <c r="A39" s="13" t="s">
        <v>959</v>
      </c>
      <c r="B39" s="159" t="s">
        <v>963</v>
      </c>
      <c r="C39" s="128" t="s">
        <v>148</v>
      </c>
      <c r="D39" s="128" t="s">
        <v>25</v>
      </c>
      <c r="E39" s="156">
        <v>4950</v>
      </c>
      <c r="F39" s="2">
        <v>150</v>
      </c>
      <c r="G39" s="12">
        <f t="shared" si="0"/>
        <v>742500</v>
      </c>
      <c r="H39" s="245"/>
      <c r="I39" s="197"/>
      <c r="J39" s="197"/>
      <c r="K39" s="197"/>
      <c r="L39" s="197"/>
    </row>
    <row r="40" spans="1:12" s="195" customFormat="1" ht="26.25" customHeight="1">
      <c r="A40" s="13" t="s">
        <v>960</v>
      </c>
      <c r="B40" s="159" t="s">
        <v>964</v>
      </c>
      <c r="C40" s="128" t="s">
        <v>148</v>
      </c>
      <c r="D40" s="128" t="s">
        <v>25</v>
      </c>
      <c r="E40" s="156">
        <v>5520</v>
      </c>
      <c r="F40" s="2">
        <v>25</v>
      </c>
      <c r="G40" s="12">
        <f t="shared" si="0"/>
        <v>138000</v>
      </c>
      <c r="H40" s="245"/>
      <c r="I40" s="197"/>
      <c r="J40" s="197"/>
      <c r="K40" s="197"/>
      <c r="L40" s="197"/>
    </row>
    <row r="41" spans="1:12" s="195" customFormat="1" ht="22.5" customHeight="1">
      <c r="A41" s="13" t="s">
        <v>240</v>
      </c>
      <c r="B41" s="8" t="s">
        <v>241</v>
      </c>
      <c r="C41" s="128" t="s">
        <v>13</v>
      </c>
      <c r="D41" s="128" t="s">
        <v>25</v>
      </c>
      <c r="E41" s="2">
        <v>19000</v>
      </c>
      <c r="F41" s="2">
        <v>4</v>
      </c>
      <c r="G41" s="12">
        <f t="shared" si="0"/>
        <v>76000</v>
      </c>
      <c r="H41" s="197"/>
      <c r="I41" s="197"/>
      <c r="J41" s="197"/>
      <c r="K41" s="197"/>
      <c r="L41" s="197"/>
    </row>
    <row r="42" spans="1:12" ht="18.75" customHeight="1">
      <c r="A42" s="13" t="s">
        <v>242</v>
      </c>
      <c r="B42" s="8" t="s">
        <v>241</v>
      </c>
      <c r="C42" s="128" t="s">
        <v>13</v>
      </c>
      <c r="D42" s="128" t="s">
        <v>25</v>
      </c>
      <c r="E42" s="2">
        <v>15000</v>
      </c>
      <c r="F42" s="2">
        <v>5</v>
      </c>
      <c r="G42" s="12">
        <f t="shared" si="0"/>
        <v>75000</v>
      </c>
      <c r="H42" s="183"/>
    </row>
    <row r="43" spans="1:12" ht="26.25" customHeight="1">
      <c r="A43" s="13" t="s">
        <v>875</v>
      </c>
      <c r="B43" s="8" t="s">
        <v>977</v>
      </c>
      <c r="C43" s="128" t="s">
        <v>13</v>
      </c>
      <c r="D43" s="128" t="s">
        <v>86</v>
      </c>
      <c r="E43" s="11">
        <v>1500</v>
      </c>
      <c r="F43" s="2">
        <v>30</v>
      </c>
      <c r="G43" s="12">
        <f t="shared" si="0"/>
        <v>45000</v>
      </c>
      <c r="H43" s="183"/>
    </row>
    <row r="44" spans="1:12" ht="18.75" customHeight="1">
      <c r="A44" s="13" t="s">
        <v>876</v>
      </c>
      <c r="B44" s="8" t="s">
        <v>878</v>
      </c>
      <c r="C44" s="128" t="s">
        <v>13</v>
      </c>
      <c r="D44" s="128" t="s">
        <v>86</v>
      </c>
      <c r="E44" s="11">
        <v>4000</v>
      </c>
      <c r="F44" s="2">
        <v>12</v>
      </c>
      <c r="G44" s="12">
        <f t="shared" si="0"/>
        <v>48000</v>
      </c>
      <c r="H44" s="183"/>
    </row>
    <row r="45" spans="1:12" ht="21.75" customHeight="1">
      <c r="A45" s="13" t="s">
        <v>877</v>
      </c>
      <c r="B45" s="8" t="s">
        <v>879</v>
      </c>
      <c r="C45" s="128" t="s">
        <v>13</v>
      </c>
      <c r="D45" s="128" t="s">
        <v>86</v>
      </c>
      <c r="E45" s="11">
        <v>2000</v>
      </c>
      <c r="F45" s="2">
        <v>10</v>
      </c>
      <c r="G45" s="12">
        <f t="shared" si="0"/>
        <v>20000</v>
      </c>
      <c r="H45" s="183"/>
    </row>
    <row r="46" spans="1:12" ht="18" customHeight="1">
      <c r="A46" s="13">
        <v>19261100</v>
      </c>
      <c r="B46" s="8" t="s">
        <v>701</v>
      </c>
      <c r="C46" s="128" t="s">
        <v>13</v>
      </c>
      <c r="D46" s="9" t="s">
        <v>86</v>
      </c>
      <c r="E46" s="9">
        <v>1000</v>
      </c>
      <c r="F46" s="9">
        <v>90</v>
      </c>
      <c r="G46" s="12">
        <f t="shared" si="0"/>
        <v>90000</v>
      </c>
      <c r="H46" s="183"/>
    </row>
    <row r="47" spans="1:12" ht="26.25" customHeight="1">
      <c r="A47" s="13" t="s">
        <v>206</v>
      </c>
      <c r="B47" s="8" t="s">
        <v>406</v>
      </c>
      <c r="C47" s="128" t="s">
        <v>13</v>
      </c>
      <c r="D47" s="128" t="s">
        <v>25</v>
      </c>
      <c r="E47" s="2">
        <v>2800</v>
      </c>
      <c r="F47" s="2">
        <v>10</v>
      </c>
      <c r="G47" s="12">
        <f t="shared" si="0"/>
        <v>28000</v>
      </c>
      <c r="H47" s="183"/>
    </row>
    <row r="48" spans="1:12" ht="26.25" customHeight="1">
      <c r="A48" s="13" t="s">
        <v>207</v>
      </c>
      <c r="B48" s="8" t="s">
        <v>880</v>
      </c>
      <c r="C48" s="128" t="s">
        <v>13</v>
      </c>
      <c r="D48" s="128" t="s">
        <v>25</v>
      </c>
      <c r="E48" s="2">
        <v>380</v>
      </c>
      <c r="F48" s="2">
        <v>500</v>
      </c>
      <c r="G48" s="12">
        <f t="shared" si="0"/>
        <v>190000</v>
      </c>
      <c r="H48" s="183"/>
    </row>
    <row r="49" spans="1:10" ht="26.25" customHeight="1">
      <c r="A49" s="13" t="s">
        <v>685</v>
      </c>
      <c r="B49" s="8" t="s">
        <v>24</v>
      </c>
      <c r="C49" s="9" t="s">
        <v>13</v>
      </c>
      <c r="D49" s="9" t="s">
        <v>25</v>
      </c>
      <c r="E49" s="2">
        <v>1680</v>
      </c>
      <c r="F49" s="2">
        <v>150</v>
      </c>
      <c r="G49" s="12">
        <f t="shared" si="0"/>
        <v>252000</v>
      </c>
      <c r="H49" s="183"/>
    </row>
    <row r="50" spans="1:10" ht="26.25" customHeight="1">
      <c r="A50" s="13" t="s">
        <v>686</v>
      </c>
      <c r="B50" s="8" t="s">
        <v>24</v>
      </c>
      <c r="C50" s="9" t="s">
        <v>13</v>
      </c>
      <c r="D50" s="9" t="s">
        <v>25</v>
      </c>
      <c r="E50" s="2">
        <v>2000</v>
      </c>
      <c r="F50" s="2">
        <v>200</v>
      </c>
      <c r="G50" s="12">
        <f t="shared" si="0"/>
        <v>400000</v>
      </c>
      <c r="H50" s="183"/>
    </row>
    <row r="51" spans="1:10" ht="19.5" customHeight="1">
      <c r="A51" s="13" t="s">
        <v>324</v>
      </c>
      <c r="B51" s="8" t="s">
        <v>122</v>
      </c>
      <c r="C51" s="9" t="s">
        <v>13</v>
      </c>
      <c r="D51" s="9" t="s">
        <v>25</v>
      </c>
      <c r="E51" s="2">
        <v>9000</v>
      </c>
      <c r="F51" s="2">
        <v>8</v>
      </c>
      <c r="G51" s="12">
        <f t="shared" si="0"/>
        <v>72000</v>
      </c>
      <c r="H51" s="183"/>
    </row>
    <row r="52" spans="1:10" ht="18" customHeight="1">
      <c r="A52" s="13" t="s">
        <v>325</v>
      </c>
      <c r="B52" s="8" t="s">
        <v>122</v>
      </c>
      <c r="C52" s="9" t="s">
        <v>13</v>
      </c>
      <c r="D52" s="9" t="s">
        <v>25</v>
      </c>
      <c r="E52" s="2">
        <v>7000</v>
      </c>
      <c r="F52" s="2">
        <v>8</v>
      </c>
      <c r="G52" s="12">
        <f t="shared" si="0"/>
        <v>56000</v>
      </c>
      <c r="H52" s="183"/>
    </row>
    <row r="53" spans="1:10" ht="26.25" customHeight="1">
      <c r="A53" s="13" t="s">
        <v>166</v>
      </c>
      <c r="B53" s="8" t="s">
        <v>327</v>
      </c>
      <c r="C53" s="9" t="s">
        <v>13</v>
      </c>
      <c r="D53" s="9" t="s">
        <v>25</v>
      </c>
      <c r="E53" s="2">
        <v>291</v>
      </c>
      <c r="F53" s="2">
        <v>3000</v>
      </c>
      <c r="G53" s="12">
        <f t="shared" si="0"/>
        <v>873000</v>
      </c>
      <c r="H53" s="183"/>
    </row>
    <row r="54" spans="1:10" ht="18" customHeight="1">
      <c r="A54" s="13" t="s">
        <v>64</v>
      </c>
      <c r="B54" s="8" t="s">
        <v>65</v>
      </c>
      <c r="C54" s="9" t="s">
        <v>13</v>
      </c>
      <c r="D54" s="9" t="s">
        <v>25</v>
      </c>
      <c r="E54" s="2">
        <v>2700</v>
      </c>
      <c r="F54" s="2">
        <v>190</v>
      </c>
      <c r="G54" s="12">
        <f t="shared" si="0"/>
        <v>513000</v>
      </c>
      <c r="H54" s="183"/>
    </row>
    <row r="55" spans="1:10" ht="18.75" customHeight="1">
      <c r="A55" s="13" t="s">
        <v>66</v>
      </c>
      <c r="B55" s="8" t="s">
        <v>65</v>
      </c>
      <c r="C55" s="9" t="s">
        <v>13</v>
      </c>
      <c r="D55" s="9" t="s">
        <v>25</v>
      </c>
      <c r="E55" s="2">
        <v>1200</v>
      </c>
      <c r="F55" s="2">
        <v>1400</v>
      </c>
      <c r="G55" s="12">
        <f t="shared" si="0"/>
        <v>1680000</v>
      </c>
      <c r="H55" s="183"/>
    </row>
    <row r="56" spans="1:10" ht="26.25" customHeight="1">
      <c r="A56" s="13">
        <v>24311370</v>
      </c>
      <c r="B56" s="8" t="s">
        <v>417</v>
      </c>
      <c r="C56" s="9" t="s">
        <v>13</v>
      </c>
      <c r="D56" s="9" t="s">
        <v>51</v>
      </c>
      <c r="E56" s="2">
        <v>200</v>
      </c>
      <c r="F56" s="2">
        <v>100</v>
      </c>
      <c r="G56" s="12">
        <f t="shared" si="0"/>
        <v>20000</v>
      </c>
      <c r="H56" s="183"/>
    </row>
    <row r="57" spans="1:10" ht="26.25" customHeight="1">
      <c r="A57" s="13">
        <v>24311125</v>
      </c>
      <c r="B57" s="8" t="s">
        <v>1024</v>
      </c>
      <c r="C57" s="9" t="s">
        <v>13</v>
      </c>
      <c r="D57" s="9" t="s">
        <v>51</v>
      </c>
      <c r="E57" s="2">
        <v>5600</v>
      </c>
      <c r="F57" s="208">
        <v>0.5</v>
      </c>
      <c r="G57" s="12">
        <f t="shared" si="0"/>
        <v>2800</v>
      </c>
      <c r="H57" s="183"/>
      <c r="J57" s="201"/>
    </row>
    <row r="58" spans="1:10" ht="24.75" customHeight="1">
      <c r="A58" s="13">
        <v>24410000</v>
      </c>
      <c r="B58" s="8" t="s">
        <v>1051</v>
      </c>
      <c r="C58" s="9" t="s">
        <v>13</v>
      </c>
      <c r="D58" s="9" t="s">
        <v>51</v>
      </c>
      <c r="E58" s="2">
        <v>200</v>
      </c>
      <c r="F58" s="2">
        <v>100</v>
      </c>
      <c r="G58" s="12">
        <f t="shared" si="0"/>
        <v>20000</v>
      </c>
      <c r="H58" s="183"/>
    </row>
    <row r="59" spans="1:10" ht="26.25" customHeight="1">
      <c r="A59" s="13">
        <v>24451140</v>
      </c>
      <c r="B59" s="8" t="s">
        <v>732</v>
      </c>
      <c r="C59" s="9" t="s">
        <v>13</v>
      </c>
      <c r="D59" s="10" t="s">
        <v>51</v>
      </c>
      <c r="E59" s="11">
        <v>1400</v>
      </c>
      <c r="F59" s="11">
        <v>300</v>
      </c>
      <c r="G59" s="12">
        <f t="shared" si="0"/>
        <v>420000</v>
      </c>
      <c r="H59" s="183"/>
    </row>
    <row r="60" spans="1:10" ht="18.75" customHeight="1">
      <c r="A60" s="13">
        <v>24911200</v>
      </c>
      <c r="B60" s="8" t="s">
        <v>67</v>
      </c>
      <c r="C60" s="9" t="s">
        <v>13</v>
      </c>
      <c r="D60" s="157" t="s">
        <v>51</v>
      </c>
      <c r="E60" s="2">
        <v>1200</v>
      </c>
      <c r="F60" s="158">
        <v>10</v>
      </c>
      <c r="G60" s="12">
        <f t="shared" si="0"/>
        <v>12000</v>
      </c>
      <c r="H60" s="183"/>
    </row>
    <row r="61" spans="1:10" ht="21" customHeight="1">
      <c r="A61" s="191" t="s">
        <v>928</v>
      </c>
      <c r="B61" s="159" t="s">
        <v>985</v>
      </c>
      <c r="C61" s="9" t="s">
        <v>13</v>
      </c>
      <c r="D61" s="10" t="s">
        <v>58</v>
      </c>
      <c r="E61" s="11">
        <v>1500</v>
      </c>
      <c r="F61" s="11">
        <v>20</v>
      </c>
      <c r="G61" s="12">
        <f t="shared" si="0"/>
        <v>30000</v>
      </c>
      <c r="H61" s="183"/>
    </row>
    <row r="62" spans="1:10" ht="26.25" customHeight="1">
      <c r="A62" s="13">
        <v>24931900</v>
      </c>
      <c r="B62" s="8" t="s">
        <v>418</v>
      </c>
      <c r="C62" s="9" t="s">
        <v>13</v>
      </c>
      <c r="D62" s="9" t="s">
        <v>25</v>
      </c>
      <c r="E62" s="2">
        <v>63000</v>
      </c>
      <c r="F62" s="2">
        <v>2</v>
      </c>
      <c r="G62" s="12">
        <f t="shared" si="0"/>
        <v>126000</v>
      </c>
      <c r="H62" s="183"/>
    </row>
    <row r="63" spans="1:10" ht="36.75" customHeight="1">
      <c r="A63" s="13" t="s">
        <v>163</v>
      </c>
      <c r="B63" s="8" t="s">
        <v>419</v>
      </c>
      <c r="C63" s="9" t="s">
        <v>13</v>
      </c>
      <c r="D63" s="9" t="s">
        <v>25</v>
      </c>
      <c r="E63" s="2">
        <v>16000</v>
      </c>
      <c r="F63" s="2">
        <v>5</v>
      </c>
      <c r="G63" s="12">
        <f t="shared" si="0"/>
        <v>80000</v>
      </c>
      <c r="H63" s="183"/>
    </row>
    <row r="64" spans="1:10" ht="39" customHeight="1">
      <c r="A64" s="13" t="s">
        <v>164</v>
      </c>
      <c r="B64" s="8" t="s">
        <v>420</v>
      </c>
      <c r="C64" s="9" t="s">
        <v>13</v>
      </c>
      <c r="D64" s="9" t="s">
        <v>25</v>
      </c>
      <c r="E64" s="2">
        <v>19600</v>
      </c>
      <c r="F64" s="2">
        <v>5</v>
      </c>
      <c r="G64" s="12">
        <f t="shared" si="0"/>
        <v>98000</v>
      </c>
      <c r="H64" s="183"/>
    </row>
    <row r="65" spans="1:8" ht="20.25" customHeight="1">
      <c r="A65" s="13">
        <v>30197220</v>
      </c>
      <c r="B65" s="8" t="s">
        <v>429</v>
      </c>
      <c r="C65" s="9" t="s">
        <v>26</v>
      </c>
      <c r="D65" s="9" t="s">
        <v>25</v>
      </c>
      <c r="E65" s="2">
        <v>70</v>
      </c>
      <c r="F65" s="2">
        <v>300</v>
      </c>
      <c r="G65" s="12">
        <f t="shared" si="0"/>
        <v>21000</v>
      </c>
      <c r="H65" s="246"/>
    </row>
    <row r="66" spans="1:8" ht="26.25" customHeight="1">
      <c r="A66" s="13">
        <v>30197234</v>
      </c>
      <c r="B66" s="8" t="s">
        <v>986</v>
      </c>
      <c r="C66" s="9" t="s">
        <v>26</v>
      </c>
      <c r="D66" s="9" t="s">
        <v>25</v>
      </c>
      <c r="E66" s="2">
        <v>460</v>
      </c>
      <c r="F66" s="2">
        <v>40</v>
      </c>
      <c r="G66" s="12">
        <f t="shared" si="0"/>
        <v>18400</v>
      </c>
      <c r="H66" s="246"/>
    </row>
    <row r="67" spans="1:8" ht="26.25" customHeight="1">
      <c r="A67" s="13">
        <v>30197235</v>
      </c>
      <c r="B67" s="8" t="s">
        <v>444</v>
      </c>
      <c r="C67" s="9" t="s">
        <v>26</v>
      </c>
      <c r="D67" s="9" t="s">
        <v>25</v>
      </c>
      <c r="E67" s="2">
        <v>8</v>
      </c>
      <c r="F67" s="2">
        <v>100</v>
      </c>
      <c r="G67" s="12">
        <f t="shared" si="0"/>
        <v>800</v>
      </c>
      <c r="H67" s="246"/>
    </row>
    <row r="68" spans="1:8" ht="18" customHeight="1">
      <c r="A68" s="13">
        <v>30197331</v>
      </c>
      <c r="B68" s="149" t="s">
        <v>881</v>
      </c>
      <c r="C68" s="9" t="s">
        <v>26</v>
      </c>
      <c r="D68" s="9" t="s">
        <v>25</v>
      </c>
      <c r="E68" s="2">
        <v>2340</v>
      </c>
      <c r="F68" s="158">
        <v>2</v>
      </c>
      <c r="G68" s="12">
        <f t="shared" si="0"/>
        <v>4680</v>
      </c>
      <c r="H68" s="246"/>
    </row>
    <row r="69" spans="1:8" ht="18.75" customHeight="1">
      <c r="A69" s="13">
        <v>30197332</v>
      </c>
      <c r="B69" s="149" t="s">
        <v>273</v>
      </c>
      <c r="C69" s="9" t="s">
        <v>26</v>
      </c>
      <c r="D69" s="9" t="s">
        <v>25</v>
      </c>
      <c r="E69" s="2">
        <v>445</v>
      </c>
      <c r="F69" s="158">
        <v>10</v>
      </c>
      <c r="G69" s="12">
        <f t="shared" si="0"/>
        <v>4450</v>
      </c>
      <c r="H69" s="246"/>
    </row>
    <row r="70" spans="1:8" ht="23.25" customHeight="1">
      <c r="A70" s="13">
        <v>30197621</v>
      </c>
      <c r="B70" s="149" t="s">
        <v>969</v>
      </c>
      <c r="C70" s="9" t="s">
        <v>26</v>
      </c>
      <c r="D70" s="9" t="s">
        <v>51</v>
      </c>
      <c r="E70" s="2">
        <v>1230</v>
      </c>
      <c r="F70" s="158">
        <v>5</v>
      </c>
      <c r="G70" s="12">
        <f t="shared" si="0"/>
        <v>6150</v>
      </c>
      <c r="H70" s="246"/>
    </row>
    <row r="71" spans="1:8" ht="17.25" customHeight="1">
      <c r="A71" s="13">
        <v>30199798</v>
      </c>
      <c r="B71" s="8" t="s">
        <v>882</v>
      </c>
      <c r="C71" s="9" t="s">
        <v>26</v>
      </c>
      <c r="D71" s="9" t="s">
        <v>25</v>
      </c>
      <c r="E71" s="2">
        <v>3390</v>
      </c>
      <c r="F71" s="2">
        <v>30</v>
      </c>
      <c r="G71" s="12">
        <f t="shared" si="0"/>
        <v>101700</v>
      </c>
      <c r="H71" s="246"/>
    </row>
    <row r="72" spans="1:8" ht="26.25" customHeight="1">
      <c r="A72" s="13">
        <v>30197622</v>
      </c>
      <c r="B72" s="8" t="s">
        <v>421</v>
      </c>
      <c r="C72" s="9" t="s">
        <v>26</v>
      </c>
      <c r="D72" s="9" t="s">
        <v>51</v>
      </c>
      <c r="E72" s="2">
        <v>536</v>
      </c>
      <c r="F72" s="2">
        <v>2200</v>
      </c>
      <c r="G72" s="12">
        <f t="shared" si="0"/>
        <v>1179200</v>
      </c>
      <c r="H72" s="246"/>
    </row>
    <row r="73" spans="1:8" ht="21" customHeight="1">
      <c r="A73" s="13">
        <v>30192121</v>
      </c>
      <c r="B73" s="8" t="s">
        <v>52</v>
      </c>
      <c r="C73" s="9" t="s">
        <v>26</v>
      </c>
      <c r="D73" s="9" t="s">
        <v>25</v>
      </c>
      <c r="E73" s="2">
        <v>25</v>
      </c>
      <c r="F73" s="2">
        <v>1000</v>
      </c>
      <c r="G73" s="12">
        <f t="shared" si="0"/>
        <v>25000</v>
      </c>
      <c r="H73" s="246"/>
    </row>
    <row r="74" spans="1:8" ht="24" customHeight="1">
      <c r="A74" s="13" t="s">
        <v>209</v>
      </c>
      <c r="B74" s="8" t="s">
        <v>192</v>
      </c>
      <c r="C74" s="9" t="s">
        <v>26</v>
      </c>
      <c r="D74" s="2" t="s">
        <v>25</v>
      </c>
      <c r="E74" s="2">
        <v>660</v>
      </c>
      <c r="F74" s="2">
        <v>40</v>
      </c>
      <c r="G74" s="12">
        <f t="shared" si="0"/>
        <v>26400</v>
      </c>
      <c r="H74" s="246"/>
    </row>
    <row r="75" spans="1:8" ht="22.5" customHeight="1">
      <c r="A75" s="13" t="s">
        <v>53</v>
      </c>
      <c r="B75" s="8" t="s">
        <v>193</v>
      </c>
      <c r="C75" s="9" t="s">
        <v>26</v>
      </c>
      <c r="D75" s="2" t="s">
        <v>25</v>
      </c>
      <c r="E75" s="2">
        <v>500</v>
      </c>
      <c r="F75" s="2">
        <v>100</v>
      </c>
      <c r="G75" s="12">
        <f t="shared" si="0"/>
        <v>50000</v>
      </c>
      <c r="H75" s="246"/>
    </row>
    <row r="76" spans="1:8" ht="22.5" customHeight="1">
      <c r="A76" s="13" t="s">
        <v>1013</v>
      </c>
      <c r="B76" s="8" t="s">
        <v>1014</v>
      </c>
      <c r="C76" s="9" t="s">
        <v>26</v>
      </c>
      <c r="D76" s="2" t="s">
        <v>25</v>
      </c>
      <c r="E76" s="2">
        <v>951</v>
      </c>
      <c r="F76" s="2">
        <v>80</v>
      </c>
      <c r="G76" s="12">
        <f t="shared" si="0"/>
        <v>76080</v>
      </c>
      <c r="H76" s="246"/>
    </row>
    <row r="77" spans="1:8" ht="21" customHeight="1">
      <c r="A77" s="13">
        <v>30192130</v>
      </c>
      <c r="B77" s="8" t="s">
        <v>210</v>
      </c>
      <c r="C77" s="9" t="s">
        <v>26</v>
      </c>
      <c r="D77" s="9" t="s">
        <v>25</v>
      </c>
      <c r="E77" s="2">
        <v>16.899999999999999</v>
      </c>
      <c r="F77" s="2">
        <v>150</v>
      </c>
      <c r="G77" s="12">
        <f t="shared" si="0"/>
        <v>2535</v>
      </c>
      <c r="H77" s="246"/>
    </row>
    <row r="78" spans="1:8" ht="21" customHeight="1">
      <c r="A78" s="13">
        <v>37821130</v>
      </c>
      <c r="B78" s="8" t="s">
        <v>931</v>
      </c>
      <c r="C78" s="9" t="s">
        <v>13</v>
      </c>
      <c r="D78" s="9" t="s">
        <v>25</v>
      </c>
      <c r="E78" s="2">
        <v>49</v>
      </c>
      <c r="F78" s="2">
        <v>120</v>
      </c>
      <c r="G78" s="12">
        <f t="shared" si="0"/>
        <v>5880</v>
      </c>
      <c r="H78" s="246"/>
    </row>
    <row r="79" spans="1:8" ht="32.25" customHeight="1">
      <c r="A79" s="13">
        <v>30192136</v>
      </c>
      <c r="B79" s="8" t="s">
        <v>422</v>
      </c>
      <c r="C79" s="9" t="s">
        <v>26</v>
      </c>
      <c r="D79" s="9" t="s">
        <v>25</v>
      </c>
      <c r="E79" s="2">
        <v>130</v>
      </c>
      <c r="F79" s="2">
        <v>50</v>
      </c>
      <c r="G79" s="12">
        <f t="shared" si="0"/>
        <v>6500</v>
      </c>
      <c r="H79" s="246"/>
    </row>
    <row r="80" spans="1:8" ht="26.25" customHeight="1">
      <c r="A80" s="13">
        <v>30192135</v>
      </c>
      <c r="B80" s="8" t="s">
        <v>423</v>
      </c>
      <c r="C80" s="9" t="s">
        <v>26</v>
      </c>
      <c r="D80" s="9" t="s">
        <v>54</v>
      </c>
      <c r="E80" s="2">
        <v>80</v>
      </c>
      <c r="F80" s="2">
        <v>50</v>
      </c>
      <c r="G80" s="12">
        <f t="shared" si="0"/>
        <v>4000</v>
      </c>
      <c r="H80" s="246"/>
    </row>
    <row r="81" spans="1:8" ht="26.25" customHeight="1">
      <c r="A81" s="13">
        <v>30192210</v>
      </c>
      <c r="B81" s="8" t="s">
        <v>427</v>
      </c>
      <c r="C81" s="9" t="s">
        <v>26</v>
      </c>
      <c r="D81" s="9" t="s">
        <v>25</v>
      </c>
      <c r="E81" s="2">
        <v>319</v>
      </c>
      <c r="F81" s="2">
        <v>100</v>
      </c>
      <c r="G81" s="12">
        <f t="shared" si="0"/>
        <v>31900</v>
      </c>
      <c r="H81" s="246"/>
    </row>
    <row r="82" spans="1:8" ht="26.25" customHeight="1">
      <c r="A82" s="13">
        <v>30192220</v>
      </c>
      <c r="B82" s="8" t="s">
        <v>428</v>
      </c>
      <c r="C82" s="9" t="s">
        <v>26</v>
      </c>
      <c r="D82" s="9" t="s">
        <v>25</v>
      </c>
      <c r="E82" s="2">
        <v>59.8</v>
      </c>
      <c r="F82" s="2">
        <v>100</v>
      </c>
      <c r="G82" s="12">
        <f t="shared" si="0"/>
        <v>5980</v>
      </c>
      <c r="H82" s="246"/>
    </row>
    <row r="83" spans="1:8" ht="28.5" customHeight="1">
      <c r="A83" s="13">
        <v>30192125</v>
      </c>
      <c r="B83" s="8" t="s">
        <v>134</v>
      </c>
      <c r="C83" s="9" t="s">
        <v>26</v>
      </c>
      <c r="D83" s="9" t="s">
        <v>25</v>
      </c>
      <c r="E83" s="2">
        <v>100</v>
      </c>
      <c r="F83" s="2">
        <v>500</v>
      </c>
      <c r="G83" s="12">
        <f t="shared" si="0"/>
        <v>50000</v>
      </c>
      <c r="H83" s="246"/>
    </row>
    <row r="84" spans="1:8" ht="22.5" customHeight="1">
      <c r="A84" s="13">
        <v>30192720</v>
      </c>
      <c r="B84" s="8" t="s">
        <v>133</v>
      </c>
      <c r="C84" s="9" t="s">
        <v>26</v>
      </c>
      <c r="D84" s="9" t="s">
        <v>25</v>
      </c>
      <c r="E84" s="2">
        <v>69</v>
      </c>
      <c r="F84" s="2">
        <v>50</v>
      </c>
      <c r="G84" s="12">
        <f t="shared" ref="G84:G147" si="1">E84*F84</f>
        <v>3450</v>
      </c>
      <c r="H84" s="246"/>
    </row>
    <row r="85" spans="1:8" ht="26.25" customHeight="1">
      <c r="A85" s="13">
        <v>30199232</v>
      </c>
      <c r="B85" s="8" t="s">
        <v>384</v>
      </c>
      <c r="C85" s="9" t="s">
        <v>26</v>
      </c>
      <c r="D85" s="9" t="s">
        <v>25</v>
      </c>
      <c r="E85" s="2">
        <v>30</v>
      </c>
      <c r="F85" s="2">
        <v>600</v>
      </c>
      <c r="G85" s="12">
        <f t="shared" si="1"/>
        <v>18000</v>
      </c>
      <c r="H85" s="246"/>
    </row>
    <row r="86" spans="1:8" ht="26.25" customHeight="1">
      <c r="A86" s="13">
        <v>30199230</v>
      </c>
      <c r="B86" s="8" t="s">
        <v>385</v>
      </c>
      <c r="C86" s="9" t="s">
        <v>26</v>
      </c>
      <c r="D86" s="9" t="s">
        <v>25</v>
      </c>
      <c r="E86" s="2">
        <v>17</v>
      </c>
      <c r="F86" s="2">
        <v>600</v>
      </c>
      <c r="G86" s="12">
        <f t="shared" si="1"/>
        <v>10200</v>
      </c>
      <c r="H86" s="246"/>
    </row>
    <row r="87" spans="1:8" ht="26.25" customHeight="1">
      <c r="A87" s="13">
        <v>30199238</v>
      </c>
      <c r="B87" s="8" t="s">
        <v>386</v>
      </c>
      <c r="C87" s="9" t="s">
        <v>26</v>
      </c>
      <c r="D87" s="9" t="s">
        <v>25</v>
      </c>
      <c r="E87" s="2">
        <v>8</v>
      </c>
      <c r="F87" s="2">
        <v>600</v>
      </c>
      <c r="G87" s="12">
        <f t="shared" si="1"/>
        <v>4800</v>
      </c>
      <c r="H87" s="246"/>
    </row>
    <row r="88" spans="1:8" ht="19.5" customHeight="1">
      <c r="A88" s="13">
        <v>30197322</v>
      </c>
      <c r="B88" s="8" t="s">
        <v>433</v>
      </c>
      <c r="C88" s="9" t="s">
        <v>26</v>
      </c>
      <c r="D88" s="9" t="s">
        <v>25</v>
      </c>
      <c r="E88" s="2">
        <v>485</v>
      </c>
      <c r="F88" s="2">
        <v>20</v>
      </c>
      <c r="G88" s="12">
        <f t="shared" si="1"/>
        <v>9700</v>
      </c>
      <c r="H88" s="246"/>
    </row>
    <row r="89" spans="1:8" ht="26.25" customHeight="1">
      <c r="A89" s="13">
        <v>30197323</v>
      </c>
      <c r="B89" s="8" t="s">
        <v>821</v>
      </c>
      <c r="C89" s="9" t="s">
        <v>26</v>
      </c>
      <c r="D89" s="9" t="s">
        <v>25</v>
      </c>
      <c r="E89" s="2">
        <v>5900</v>
      </c>
      <c r="F89" s="2">
        <v>3</v>
      </c>
      <c r="G89" s="12">
        <f t="shared" si="1"/>
        <v>17700</v>
      </c>
      <c r="H89" s="246"/>
    </row>
    <row r="90" spans="1:8" ht="26.25" customHeight="1">
      <c r="A90" s="13">
        <v>30197111</v>
      </c>
      <c r="B90" s="8" t="s">
        <v>328</v>
      </c>
      <c r="C90" s="9" t="s">
        <v>26</v>
      </c>
      <c r="D90" s="9" t="s">
        <v>54</v>
      </c>
      <c r="E90" s="2">
        <v>44</v>
      </c>
      <c r="F90" s="2">
        <v>100</v>
      </c>
      <c r="G90" s="12">
        <f t="shared" si="1"/>
        <v>4400</v>
      </c>
      <c r="H90" s="246"/>
    </row>
    <row r="91" spans="1:8" ht="26.25" customHeight="1">
      <c r="A91" s="13">
        <v>30197112</v>
      </c>
      <c r="B91" s="8" t="s">
        <v>329</v>
      </c>
      <c r="C91" s="9" t="s">
        <v>26</v>
      </c>
      <c r="D91" s="9" t="s">
        <v>54</v>
      </c>
      <c r="E91" s="2">
        <v>69</v>
      </c>
      <c r="F91" s="2">
        <v>100</v>
      </c>
      <c r="G91" s="12">
        <f t="shared" si="1"/>
        <v>6900</v>
      </c>
      <c r="H91" s="246"/>
    </row>
    <row r="92" spans="1:8" ht="26.25" customHeight="1">
      <c r="A92" s="13">
        <v>30197100</v>
      </c>
      <c r="B92" s="8" t="s">
        <v>330</v>
      </c>
      <c r="C92" s="9" t="s">
        <v>26</v>
      </c>
      <c r="D92" s="9" t="s">
        <v>54</v>
      </c>
      <c r="E92" s="2">
        <v>336</v>
      </c>
      <c r="F92" s="2">
        <v>20</v>
      </c>
      <c r="G92" s="12">
        <f t="shared" si="1"/>
        <v>6720</v>
      </c>
      <c r="H92" s="246"/>
    </row>
    <row r="93" spans="1:8" ht="26.25" customHeight="1">
      <c r="A93" s="13">
        <v>30192710</v>
      </c>
      <c r="B93" s="8" t="s">
        <v>434</v>
      </c>
      <c r="C93" s="9" t="s">
        <v>26</v>
      </c>
      <c r="D93" s="9" t="s">
        <v>25</v>
      </c>
      <c r="E93" s="2">
        <v>108</v>
      </c>
      <c r="F93" s="2">
        <v>100</v>
      </c>
      <c r="G93" s="12">
        <f t="shared" si="1"/>
        <v>10800</v>
      </c>
      <c r="H93" s="246"/>
    </row>
    <row r="94" spans="1:8" ht="21" customHeight="1">
      <c r="A94" s="13">
        <v>30192100</v>
      </c>
      <c r="B94" s="8" t="s">
        <v>135</v>
      </c>
      <c r="C94" s="9" t="s">
        <v>26</v>
      </c>
      <c r="D94" s="9" t="s">
        <v>25</v>
      </c>
      <c r="E94" s="2">
        <v>40</v>
      </c>
      <c r="F94" s="2">
        <v>100</v>
      </c>
      <c r="G94" s="12">
        <f t="shared" si="1"/>
        <v>4000</v>
      </c>
      <c r="H94" s="246"/>
    </row>
    <row r="95" spans="1:8" ht="41.25" customHeight="1">
      <c r="A95" s="13" t="s">
        <v>907</v>
      </c>
      <c r="B95" s="8" t="s">
        <v>932</v>
      </c>
      <c r="C95" s="9" t="s">
        <v>26</v>
      </c>
      <c r="D95" s="9" t="s">
        <v>25</v>
      </c>
      <c r="E95" s="2">
        <v>99.8</v>
      </c>
      <c r="F95" s="2">
        <v>60</v>
      </c>
      <c r="G95" s="12">
        <f t="shared" si="1"/>
        <v>5988</v>
      </c>
      <c r="H95" s="246"/>
    </row>
    <row r="96" spans="1:8" ht="26.25" customHeight="1">
      <c r="A96" s="13" t="s">
        <v>908</v>
      </c>
      <c r="B96" s="8" t="s">
        <v>933</v>
      </c>
      <c r="C96" s="9" t="s">
        <v>26</v>
      </c>
      <c r="D96" s="9" t="s">
        <v>25</v>
      </c>
      <c r="E96" s="2">
        <v>64</v>
      </c>
      <c r="F96" s="2">
        <v>40</v>
      </c>
      <c r="G96" s="12">
        <f t="shared" si="1"/>
        <v>2560</v>
      </c>
      <c r="H96" s="246"/>
    </row>
    <row r="97" spans="1:8" ht="26.25" customHeight="1">
      <c r="A97" s="194">
        <v>30199430</v>
      </c>
      <c r="B97" s="159" t="s">
        <v>934</v>
      </c>
      <c r="C97" s="9" t="s">
        <v>26</v>
      </c>
      <c r="D97" s="9" t="s">
        <v>25</v>
      </c>
      <c r="E97" s="2">
        <v>520</v>
      </c>
      <c r="F97" s="2">
        <v>50</v>
      </c>
      <c r="G97" s="12">
        <f t="shared" si="1"/>
        <v>26000</v>
      </c>
      <c r="H97" s="246"/>
    </row>
    <row r="98" spans="1:8" ht="26.25" customHeight="1">
      <c r="A98" s="192">
        <v>30197120</v>
      </c>
      <c r="B98" s="159" t="s">
        <v>437</v>
      </c>
      <c r="C98" s="9" t="s">
        <v>26</v>
      </c>
      <c r="D98" s="9" t="s">
        <v>54</v>
      </c>
      <c r="E98" s="2">
        <v>174</v>
      </c>
      <c r="F98" s="2">
        <v>20</v>
      </c>
      <c r="G98" s="12">
        <f t="shared" si="1"/>
        <v>3480</v>
      </c>
      <c r="H98" s="246"/>
    </row>
    <row r="99" spans="1:8" ht="26.25" customHeight="1">
      <c r="A99" s="192" t="s">
        <v>230</v>
      </c>
      <c r="B99" s="159" t="s">
        <v>935</v>
      </c>
      <c r="C99" s="9" t="s">
        <v>26</v>
      </c>
      <c r="D99" s="9" t="s">
        <v>25</v>
      </c>
      <c r="E99" s="2">
        <v>279</v>
      </c>
      <c r="F99" s="2">
        <v>2</v>
      </c>
      <c r="G99" s="12">
        <f t="shared" si="1"/>
        <v>558</v>
      </c>
      <c r="H99" s="246"/>
    </row>
    <row r="100" spans="1:8" ht="36.75" customHeight="1">
      <c r="A100" s="194" t="s">
        <v>231</v>
      </c>
      <c r="B100" s="159" t="s">
        <v>440</v>
      </c>
      <c r="C100" s="9" t="s">
        <v>26</v>
      </c>
      <c r="D100" s="9" t="s">
        <v>25</v>
      </c>
      <c r="E100" s="2">
        <v>6000</v>
      </c>
      <c r="F100" s="2">
        <v>2</v>
      </c>
      <c r="G100" s="12">
        <f t="shared" si="1"/>
        <v>12000</v>
      </c>
      <c r="H100" s="246"/>
    </row>
    <row r="101" spans="1:8" ht="26.25" customHeight="1">
      <c r="A101" s="194">
        <v>30192114</v>
      </c>
      <c r="B101" s="8" t="s">
        <v>883</v>
      </c>
      <c r="C101" s="9" t="s">
        <v>26</v>
      </c>
      <c r="D101" s="9" t="s">
        <v>25</v>
      </c>
      <c r="E101" s="2">
        <v>139</v>
      </c>
      <c r="F101" s="2">
        <v>5</v>
      </c>
      <c r="G101" s="12">
        <f t="shared" si="1"/>
        <v>695</v>
      </c>
      <c r="H101" s="246"/>
    </row>
    <row r="102" spans="1:8" ht="20.25" customHeight="1">
      <c r="A102" s="194">
        <v>30192160</v>
      </c>
      <c r="B102" s="8" t="s">
        <v>55</v>
      </c>
      <c r="C102" s="9" t="s">
        <v>26</v>
      </c>
      <c r="D102" s="9" t="s">
        <v>25</v>
      </c>
      <c r="E102" s="2">
        <v>118</v>
      </c>
      <c r="F102" s="2">
        <v>50</v>
      </c>
      <c r="G102" s="12">
        <f t="shared" si="1"/>
        <v>5900</v>
      </c>
      <c r="H102" s="246"/>
    </row>
    <row r="103" spans="1:8" ht="16.5" customHeight="1">
      <c r="A103" s="194" t="s">
        <v>909</v>
      </c>
      <c r="B103" s="8" t="s">
        <v>914</v>
      </c>
      <c r="C103" s="9" t="s">
        <v>26</v>
      </c>
      <c r="D103" s="9" t="s">
        <v>25</v>
      </c>
      <c r="E103" s="2">
        <v>4600</v>
      </c>
      <c r="F103" s="2">
        <v>6</v>
      </c>
      <c r="G103" s="12">
        <f t="shared" si="1"/>
        <v>27600</v>
      </c>
      <c r="H103" s="246"/>
    </row>
    <row r="104" spans="1:8" ht="19.5" customHeight="1">
      <c r="A104" s="194" t="s">
        <v>910</v>
      </c>
      <c r="B104" s="8" t="s">
        <v>915</v>
      </c>
      <c r="C104" s="9" t="s">
        <v>26</v>
      </c>
      <c r="D104" s="9" t="s">
        <v>25</v>
      </c>
      <c r="E104" s="2">
        <v>9200</v>
      </c>
      <c r="F104" s="2">
        <v>2</v>
      </c>
      <c r="G104" s="12">
        <f t="shared" si="1"/>
        <v>18400</v>
      </c>
      <c r="H104" s="246"/>
    </row>
    <row r="105" spans="1:8" ht="23.25" customHeight="1">
      <c r="A105" s="194" t="s">
        <v>911</v>
      </c>
      <c r="B105" s="8" t="s">
        <v>916</v>
      </c>
      <c r="C105" s="9" t="s">
        <v>26</v>
      </c>
      <c r="D105" s="9" t="s">
        <v>25</v>
      </c>
      <c r="E105" s="2">
        <v>4025</v>
      </c>
      <c r="F105" s="2">
        <v>6</v>
      </c>
      <c r="G105" s="12">
        <f t="shared" si="1"/>
        <v>24150</v>
      </c>
      <c r="H105" s="246"/>
    </row>
    <row r="106" spans="1:8" ht="21.75" customHeight="1">
      <c r="A106" s="194" t="s">
        <v>912</v>
      </c>
      <c r="B106" s="8" t="s">
        <v>917</v>
      </c>
      <c r="C106" s="9" t="s">
        <v>26</v>
      </c>
      <c r="D106" s="9" t="s">
        <v>25</v>
      </c>
      <c r="E106" s="2">
        <v>4025</v>
      </c>
      <c r="F106" s="2">
        <v>6</v>
      </c>
      <c r="G106" s="12">
        <f t="shared" si="1"/>
        <v>24150</v>
      </c>
      <c r="H106" s="246"/>
    </row>
    <row r="107" spans="1:8" ht="19.5" customHeight="1">
      <c r="A107" s="192" t="s">
        <v>913</v>
      </c>
      <c r="B107" s="8" t="s">
        <v>918</v>
      </c>
      <c r="C107" s="9" t="s">
        <v>26</v>
      </c>
      <c r="D107" s="9" t="s">
        <v>25</v>
      </c>
      <c r="E107" s="2">
        <v>6000</v>
      </c>
      <c r="F107" s="2">
        <v>2</v>
      </c>
      <c r="G107" s="12">
        <f t="shared" si="1"/>
        <v>12000</v>
      </c>
      <c r="H107" s="246"/>
    </row>
    <row r="108" spans="1:8" ht="28.5" customHeight="1">
      <c r="A108" s="192" t="s">
        <v>965</v>
      </c>
      <c r="B108" s="8" t="s">
        <v>978</v>
      </c>
      <c r="C108" s="9" t="s">
        <v>26</v>
      </c>
      <c r="D108" s="9" t="s">
        <v>25</v>
      </c>
      <c r="E108" s="2">
        <v>12000</v>
      </c>
      <c r="F108" s="2">
        <v>2</v>
      </c>
      <c r="G108" s="12">
        <f t="shared" si="1"/>
        <v>24000</v>
      </c>
      <c r="H108" s="246"/>
    </row>
    <row r="109" spans="1:8" ht="21" customHeight="1">
      <c r="A109" s="192" t="s">
        <v>966</v>
      </c>
      <c r="B109" s="8" t="s">
        <v>979</v>
      </c>
      <c r="C109" s="9" t="s">
        <v>26</v>
      </c>
      <c r="D109" s="9" t="s">
        <v>25</v>
      </c>
      <c r="E109" s="2">
        <v>5000</v>
      </c>
      <c r="F109" s="2">
        <v>6</v>
      </c>
      <c r="G109" s="12">
        <f t="shared" si="1"/>
        <v>30000</v>
      </c>
      <c r="H109" s="246"/>
    </row>
    <row r="110" spans="1:8" ht="30.75" customHeight="1">
      <c r="A110" s="192" t="s">
        <v>967</v>
      </c>
      <c r="B110" s="8" t="s">
        <v>980</v>
      </c>
      <c r="C110" s="9" t="s">
        <v>26</v>
      </c>
      <c r="D110" s="9" t="s">
        <v>25</v>
      </c>
      <c r="E110" s="2">
        <v>2000</v>
      </c>
      <c r="F110" s="2">
        <v>6</v>
      </c>
      <c r="G110" s="12">
        <f t="shared" si="1"/>
        <v>12000</v>
      </c>
      <c r="H110" s="246"/>
    </row>
    <row r="111" spans="1:8" ht="26.25" customHeight="1">
      <c r="A111" s="192">
        <v>30195931</v>
      </c>
      <c r="B111" s="8" t="s">
        <v>968</v>
      </c>
      <c r="C111" s="9" t="s">
        <v>26</v>
      </c>
      <c r="D111" s="9" t="s">
        <v>25</v>
      </c>
      <c r="E111" s="2">
        <v>5700</v>
      </c>
      <c r="F111" s="2">
        <v>6</v>
      </c>
      <c r="G111" s="12">
        <f t="shared" si="1"/>
        <v>34200</v>
      </c>
      <c r="H111" s="246"/>
    </row>
    <row r="112" spans="1:8" ht="22.5" customHeight="1">
      <c r="A112" s="192">
        <v>30141200</v>
      </c>
      <c r="B112" s="8" t="s">
        <v>889</v>
      </c>
      <c r="C112" s="9" t="s">
        <v>26</v>
      </c>
      <c r="D112" s="9" t="s">
        <v>25</v>
      </c>
      <c r="E112" s="2">
        <v>2150</v>
      </c>
      <c r="F112" s="2">
        <v>10</v>
      </c>
      <c r="G112" s="12">
        <f t="shared" si="1"/>
        <v>21500</v>
      </c>
      <c r="H112" s="246"/>
    </row>
    <row r="113" spans="1:8" ht="38.25" customHeight="1">
      <c r="A113" s="13">
        <v>30216400</v>
      </c>
      <c r="B113" s="8" t="s">
        <v>895</v>
      </c>
      <c r="C113" s="9" t="s">
        <v>26</v>
      </c>
      <c r="D113" s="9" t="s">
        <v>25</v>
      </c>
      <c r="E113" s="2">
        <v>500000</v>
      </c>
      <c r="F113" s="2">
        <v>1</v>
      </c>
      <c r="G113" s="12">
        <f t="shared" si="1"/>
        <v>500000</v>
      </c>
      <c r="H113" s="247"/>
    </row>
    <row r="114" spans="1:8" ht="26.25" customHeight="1">
      <c r="A114" s="13">
        <v>30237132</v>
      </c>
      <c r="B114" s="8" t="s">
        <v>946</v>
      </c>
      <c r="C114" s="9" t="s">
        <v>26</v>
      </c>
      <c r="D114" s="9" t="s">
        <v>91</v>
      </c>
      <c r="E114" s="2">
        <v>4000</v>
      </c>
      <c r="F114" s="2">
        <v>3</v>
      </c>
      <c r="G114" s="12">
        <f t="shared" si="1"/>
        <v>12000</v>
      </c>
      <c r="H114" s="247"/>
    </row>
    <row r="115" spans="1:8" ht="26.25" customHeight="1">
      <c r="A115" s="13">
        <v>30211190</v>
      </c>
      <c r="B115" s="8" t="s">
        <v>449</v>
      </c>
      <c r="C115" s="9" t="s">
        <v>26</v>
      </c>
      <c r="D115" s="9" t="s">
        <v>25</v>
      </c>
      <c r="E115" s="2">
        <v>300000</v>
      </c>
      <c r="F115" s="2">
        <v>12</v>
      </c>
      <c r="G115" s="12">
        <f t="shared" si="1"/>
        <v>3600000</v>
      </c>
      <c r="H115" s="247"/>
    </row>
    <row r="116" spans="1:8" ht="26.25" customHeight="1">
      <c r="A116" s="13">
        <v>30211200</v>
      </c>
      <c r="B116" s="8" t="s">
        <v>450</v>
      </c>
      <c r="C116" s="9" t="s">
        <v>26</v>
      </c>
      <c r="D116" s="9" t="s">
        <v>25</v>
      </c>
      <c r="E116" s="2">
        <v>500000</v>
      </c>
      <c r="F116" s="2">
        <v>1</v>
      </c>
      <c r="G116" s="12">
        <f t="shared" si="1"/>
        <v>500000</v>
      </c>
      <c r="H116" s="247"/>
    </row>
    <row r="117" spans="1:8" ht="40.5" customHeight="1">
      <c r="A117" s="13">
        <v>30237100</v>
      </c>
      <c r="B117" s="8" t="s">
        <v>1043</v>
      </c>
      <c r="C117" s="9" t="s">
        <v>26</v>
      </c>
      <c r="D117" s="9" t="s">
        <v>25</v>
      </c>
      <c r="E117" s="2">
        <v>80000</v>
      </c>
      <c r="F117" s="2">
        <v>1</v>
      </c>
      <c r="G117" s="12">
        <f t="shared" si="1"/>
        <v>80000</v>
      </c>
      <c r="H117" s="247"/>
    </row>
    <row r="118" spans="1:8" ht="26.25" customHeight="1">
      <c r="A118" s="13" t="s">
        <v>919</v>
      </c>
      <c r="B118" s="8" t="s">
        <v>936</v>
      </c>
      <c r="C118" s="9" t="s">
        <v>26</v>
      </c>
      <c r="D118" s="9" t="s">
        <v>25</v>
      </c>
      <c r="E118" s="2">
        <v>70000</v>
      </c>
      <c r="F118" s="2">
        <v>1</v>
      </c>
      <c r="G118" s="12">
        <f t="shared" si="1"/>
        <v>70000</v>
      </c>
      <c r="H118" s="247"/>
    </row>
    <row r="119" spans="1:8" ht="29.25" customHeight="1">
      <c r="A119" s="13" t="s">
        <v>920</v>
      </c>
      <c r="B119" s="8" t="s">
        <v>937</v>
      </c>
      <c r="C119" s="9" t="s">
        <v>26</v>
      </c>
      <c r="D119" s="9" t="s">
        <v>25</v>
      </c>
      <c r="E119" s="2">
        <v>30000</v>
      </c>
      <c r="F119" s="2">
        <v>1</v>
      </c>
      <c r="G119" s="12">
        <f t="shared" si="1"/>
        <v>30000</v>
      </c>
      <c r="H119" s="247"/>
    </row>
    <row r="120" spans="1:8" ht="29.25" customHeight="1">
      <c r="A120" s="13" t="s">
        <v>1041</v>
      </c>
      <c r="B120" s="8" t="s">
        <v>1042</v>
      </c>
      <c r="C120" s="9" t="s">
        <v>26</v>
      </c>
      <c r="D120" s="9" t="s">
        <v>25</v>
      </c>
      <c r="E120" s="2">
        <v>12000</v>
      </c>
      <c r="F120" s="2">
        <v>2</v>
      </c>
      <c r="G120" s="12">
        <f t="shared" si="1"/>
        <v>24000</v>
      </c>
      <c r="H120" s="247"/>
    </row>
    <row r="121" spans="1:8" ht="30.75" customHeight="1">
      <c r="A121" s="13">
        <v>30237411</v>
      </c>
      <c r="B121" s="8" t="s">
        <v>938</v>
      </c>
      <c r="C121" s="9" t="s">
        <v>26</v>
      </c>
      <c r="D121" s="9" t="s">
        <v>25</v>
      </c>
      <c r="E121" s="2">
        <v>2500</v>
      </c>
      <c r="F121" s="2">
        <v>20</v>
      </c>
      <c r="G121" s="12">
        <f t="shared" si="1"/>
        <v>50000</v>
      </c>
      <c r="H121" s="247"/>
    </row>
    <row r="122" spans="1:8" ht="19.5" customHeight="1">
      <c r="A122" s="13">
        <v>30232110</v>
      </c>
      <c r="B122" s="8" t="s">
        <v>118</v>
      </c>
      <c r="C122" s="9" t="s">
        <v>26</v>
      </c>
      <c r="D122" s="9" t="s">
        <v>25</v>
      </c>
      <c r="E122" s="2">
        <v>50000</v>
      </c>
      <c r="F122" s="2">
        <v>5</v>
      </c>
      <c r="G122" s="12">
        <f t="shared" si="1"/>
        <v>250000</v>
      </c>
      <c r="H122" s="247"/>
    </row>
    <row r="123" spans="1:8" ht="38.25" customHeight="1">
      <c r="A123" s="13">
        <v>30239110</v>
      </c>
      <c r="B123" s="8" t="s">
        <v>1016</v>
      </c>
      <c r="C123" s="9" t="s">
        <v>26</v>
      </c>
      <c r="D123" s="9" t="s">
        <v>25</v>
      </c>
      <c r="E123" s="2">
        <v>120000</v>
      </c>
      <c r="F123" s="2">
        <v>2</v>
      </c>
      <c r="G123" s="12">
        <f t="shared" si="1"/>
        <v>240000</v>
      </c>
      <c r="H123" s="247"/>
    </row>
    <row r="124" spans="1:8" ht="21" customHeight="1">
      <c r="A124" s="13">
        <v>30234650</v>
      </c>
      <c r="B124" s="8" t="s">
        <v>455</v>
      </c>
      <c r="C124" s="9" t="s">
        <v>26</v>
      </c>
      <c r="D124" s="9" t="s">
        <v>25</v>
      </c>
      <c r="E124" s="2">
        <v>6000</v>
      </c>
      <c r="F124" s="2">
        <v>10</v>
      </c>
      <c r="G124" s="12">
        <f t="shared" si="1"/>
        <v>60000</v>
      </c>
      <c r="H124" s="247"/>
    </row>
    <row r="125" spans="1:8" ht="26.25" customHeight="1">
      <c r="A125" s="13">
        <v>30236110</v>
      </c>
      <c r="B125" s="8" t="s">
        <v>896</v>
      </c>
      <c r="C125" s="9" t="s">
        <v>26</v>
      </c>
      <c r="D125" s="9" t="s">
        <v>25</v>
      </c>
      <c r="E125" s="2">
        <v>13000</v>
      </c>
      <c r="F125" s="2">
        <v>8</v>
      </c>
      <c r="G125" s="12">
        <f t="shared" si="1"/>
        <v>104000</v>
      </c>
      <c r="H125" s="247"/>
    </row>
    <row r="126" spans="1:8" ht="26.25" customHeight="1">
      <c r="A126" s="13" t="s">
        <v>921</v>
      </c>
      <c r="B126" s="8" t="s">
        <v>947</v>
      </c>
      <c r="C126" s="9" t="s">
        <v>26</v>
      </c>
      <c r="D126" s="9" t="s">
        <v>25</v>
      </c>
      <c r="E126" s="2">
        <v>10000</v>
      </c>
      <c r="F126" s="2">
        <v>1</v>
      </c>
      <c r="G126" s="12">
        <f t="shared" si="1"/>
        <v>10000</v>
      </c>
      <c r="H126" s="247"/>
    </row>
    <row r="127" spans="1:8" ht="31.5" customHeight="1">
      <c r="A127" s="13" t="s">
        <v>922</v>
      </c>
      <c r="B127" s="8" t="s">
        <v>948</v>
      </c>
      <c r="C127" s="9" t="s">
        <v>26</v>
      </c>
      <c r="D127" s="9" t="s">
        <v>25</v>
      </c>
      <c r="E127" s="2">
        <v>10000</v>
      </c>
      <c r="F127" s="2">
        <v>1</v>
      </c>
      <c r="G127" s="12">
        <f t="shared" si="1"/>
        <v>10000</v>
      </c>
      <c r="H127" s="247"/>
    </row>
    <row r="128" spans="1:8" ht="26.25" customHeight="1">
      <c r="A128" s="13">
        <v>30232231</v>
      </c>
      <c r="B128" s="8" t="s">
        <v>897</v>
      </c>
      <c r="C128" s="9" t="s">
        <v>26</v>
      </c>
      <c r="D128" s="9" t="s">
        <v>25</v>
      </c>
      <c r="E128" s="2">
        <v>30000</v>
      </c>
      <c r="F128" s="2">
        <v>6</v>
      </c>
      <c r="G128" s="12">
        <f t="shared" si="1"/>
        <v>180000</v>
      </c>
      <c r="H128" s="247"/>
    </row>
    <row r="129" spans="1:8" ht="26.25" customHeight="1">
      <c r="A129" s="14">
        <v>31151120</v>
      </c>
      <c r="B129" s="8" t="s">
        <v>459</v>
      </c>
      <c r="C129" s="9" t="s">
        <v>13</v>
      </c>
      <c r="D129" s="9" t="s">
        <v>25</v>
      </c>
      <c r="E129" s="2">
        <v>25000</v>
      </c>
      <c r="F129" s="2">
        <v>20</v>
      </c>
      <c r="G129" s="12">
        <f t="shared" si="1"/>
        <v>500000</v>
      </c>
      <c r="H129" s="183"/>
    </row>
    <row r="130" spans="1:8" ht="26.25" customHeight="1">
      <c r="A130" s="14" t="s">
        <v>1032</v>
      </c>
      <c r="B130" s="8" t="s">
        <v>459</v>
      </c>
      <c r="C130" s="9" t="s">
        <v>13</v>
      </c>
      <c r="D130" s="9" t="s">
        <v>25</v>
      </c>
      <c r="E130" s="2">
        <v>150000</v>
      </c>
      <c r="F130" s="2">
        <v>1</v>
      </c>
      <c r="G130" s="12">
        <f t="shared" si="1"/>
        <v>150000</v>
      </c>
      <c r="H130" s="183"/>
    </row>
    <row r="131" spans="1:8" ht="42" customHeight="1">
      <c r="A131" s="13" t="s">
        <v>281</v>
      </c>
      <c r="B131" s="8" t="s">
        <v>461</v>
      </c>
      <c r="C131" s="9" t="s">
        <v>13</v>
      </c>
      <c r="D131" s="10" t="s">
        <v>25</v>
      </c>
      <c r="E131" s="2">
        <v>30000</v>
      </c>
      <c r="F131" s="2">
        <v>1</v>
      </c>
      <c r="G131" s="12">
        <f t="shared" si="1"/>
        <v>30000</v>
      </c>
      <c r="H131" s="183"/>
    </row>
    <row r="132" spans="1:8" ht="36.75" customHeight="1">
      <c r="A132" s="13" t="s">
        <v>282</v>
      </c>
      <c r="B132" s="8" t="s">
        <v>462</v>
      </c>
      <c r="C132" s="9" t="s">
        <v>13</v>
      </c>
      <c r="D132" s="10" t="s">
        <v>25</v>
      </c>
      <c r="E132" s="2">
        <v>42000</v>
      </c>
      <c r="F132" s="2">
        <v>1</v>
      </c>
      <c r="G132" s="12">
        <f t="shared" si="1"/>
        <v>42000</v>
      </c>
      <c r="H132" s="183"/>
    </row>
    <row r="133" spans="1:8" ht="36.75" customHeight="1">
      <c r="A133" s="13">
        <v>31211240</v>
      </c>
      <c r="B133" s="8" t="s">
        <v>1037</v>
      </c>
      <c r="C133" s="9" t="s">
        <v>13</v>
      </c>
      <c r="D133" s="15" t="s">
        <v>25</v>
      </c>
      <c r="E133" s="2">
        <v>20000</v>
      </c>
      <c r="F133" s="2">
        <v>1</v>
      </c>
      <c r="G133" s="12">
        <f t="shared" si="1"/>
        <v>20000</v>
      </c>
      <c r="H133" s="183"/>
    </row>
    <row r="134" spans="1:8" ht="26.25" customHeight="1">
      <c r="A134" s="13" t="s">
        <v>211</v>
      </c>
      <c r="B134" s="160" t="s">
        <v>464</v>
      </c>
      <c r="C134" s="9" t="s">
        <v>13</v>
      </c>
      <c r="D134" s="15" t="s">
        <v>25</v>
      </c>
      <c r="E134" s="15">
        <v>9000</v>
      </c>
      <c r="F134" s="15">
        <v>4</v>
      </c>
      <c r="G134" s="12">
        <f t="shared" si="1"/>
        <v>36000</v>
      </c>
      <c r="H134" s="183"/>
    </row>
    <row r="135" spans="1:8" ht="26.25" customHeight="1">
      <c r="A135" s="13" t="s">
        <v>212</v>
      </c>
      <c r="B135" s="160" t="s">
        <v>825</v>
      </c>
      <c r="C135" s="9" t="s">
        <v>13</v>
      </c>
      <c r="D135" s="15" t="s">
        <v>25</v>
      </c>
      <c r="E135" s="15">
        <v>11000</v>
      </c>
      <c r="F135" s="15">
        <v>4</v>
      </c>
      <c r="G135" s="12">
        <f t="shared" si="1"/>
        <v>44000</v>
      </c>
      <c r="H135" s="183"/>
    </row>
    <row r="136" spans="1:8" ht="26.25" customHeight="1">
      <c r="A136" s="13">
        <v>31211440</v>
      </c>
      <c r="B136" s="8" t="s">
        <v>466</v>
      </c>
      <c r="C136" s="9" t="s">
        <v>13</v>
      </c>
      <c r="D136" s="15" t="s">
        <v>25</v>
      </c>
      <c r="E136" s="2">
        <v>140000</v>
      </c>
      <c r="F136" s="2">
        <v>3</v>
      </c>
      <c r="G136" s="12">
        <f t="shared" si="1"/>
        <v>420000</v>
      </c>
      <c r="H136" s="183"/>
    </row>
    <row r="137" spans="1:8" ht="26.25" customHeight="1">
      <c r="A137" s="13">
        <v>31221200</v>
      </c>
      <c r="B137" s="8" t="s">
        <v>982</v>
      </c>
      <c r="C137" s="9" t="s">
        <v>13</v>
      </c>
      <c r="D137" s="15" t="s">
        <v>25</v>
      </c>
      <c r="E137" s="2">
        <v>800</v>
      </c>
      <c r="F137" s="2">
        <v>20</v>
      </c>
      <c r="G137" s="12">
        <f t="shared" si="1"/>
        <v>16000</v>
      </c>
      <c r="H137" s="183"/>
    </row>
    <row r="138" spans="1:8" ht="39.75" customHeight="1">
      <c r="A138" s="13">
        <v>31211370</v>
      </c>
      <c r="B138" s="160" t="s">
        <v>291</v>
      </c>
      <c r="C138" s="9" t="s">
        <v>13</v>
      </c>
      <c r="D138" s="15" t="s">
        <v>25</v>
      </c>
      <c r="E138" s="15">
        <v>7475</v>
      </c>
      <c r="F138" s="15">
        <v>2</v>
      </c>
      <c r="G138" s="12">
        <f t="shared" si="1"/>
        <v>14950</v>
      </c>
      <c r="H138" s="183"/>
    </row>
    <row r="139" spans="1:8" ht="27.75" customHeight="1">
      <c r="A139" s="13">
        <v>31440000</v>
      </c>
      <c r="B139" s="8" t="s">
        <v>887</v>
      </c>
      <c r="C139" s="9" t="s">
        <v>13</v>
      </c>
      <c r="D139" s="9" t="s">
        <v>25</v>
      </c>
      <c r="E139" s="2">
        <v>35000</v>
      </c>
      <c r="F139" s="2">
        <v>2</v>
      </c>
      <c r="G139" s="12">
        <f t="shared" si="1"/>
        <v>70000</v>
      </c>
      <c r="H139" s="183"/>
    </row>
    <row r="140" spans="1:8" ht="27.75" customHeight="1">
      <c r="A140" s="13" t="s">
        <v>1034</v>
      </c>
      <c r="B140" s="8" t="s">
        <v>1035</v>
      </c>
      <c r="C140" s="9" t="s">
        <v>13</v>
      </c>
      <c r="D140" s="9" t="s">
        <v>25</v>
      </c>
      <c r="E140" s="2">
        <v>45000</v>
      </c>
      <c r="F140" s="2">
        <v>2</v>
      </c>
      <c r="G140" s="12">
        <f t="shared" si="1"/>
        <v>90000</v>
      </c>
      <c r="H140" s="183"/>
    </row>
    <row r="141" spans="1:8" ht="36.75" customHeight="1">
      <c r="A141" s="13">
        <v>31441000</v>
      </c>
      <c r="B141" s="8" t="s">
        <v>1044</v>
      </c>
      <c r="C141" s="9" t="s">
        <v>13</v>
      </c>
      <c r="D141" s="9" t="s">
        <v>25</v>
      </c>
      <c r="E141" s="2">
        <v>300</v>
      </c>
      <c r="F141" s="2">
        <v>50</v>
      </c>
      <c r="G141" s="12">
        <f t="shared" si="1"/>
        <v>15000</v>
      </c>
      <c r="H141" s="183"/>
    </row>
    <row r="142" spans="1:8" ht="27.75" customHeight="1">
      <c r="A142" s="13" t="s">
        <v>869</v>
      </c>
      <c r="B142" s="8" t="s">
        <v>1036</v>
      </c>
      <c r="C142" s="9" t="s">
        <v>13</v>
      </c>
      <c r="D142" s="9" t="s">
        <v>25</v>
      </c>
      <c r="E142" s="2">
        <v>200</v>
      </c>
      <c r="F142" s="2">
        <v>50</v>
      </c>
      <c r="G142" s="12">
        <f t="shared" si="1"/>
        <v>10000</v>
      </c>
      <c r="H142" s="183"/>
    </row>
    <row r="143" spans="1:8" ht="27.75" customHeight="1">
      <c r="A143" s="13">
        <v>31442000</v>
      </c>
      <c r="B143" s="8" t="s">
        <v>1033</v>
      </c>
      <c r="C143" s="9" t="s">
        <v>13</v>
      </c>
      <c r="D143" s="9" t="s">
        <v>25</v>
      </c>
      <c r="E143" s="2">
        <v>100</v>
      </c>
      <c r="F143" s="2">
        <v>100</v>
      </c>
      <c r="G143" s="12">
        <f t="shared" si="1"/>
        <v>10000</v>
      </c>
      <c r="H143" s="183"/>
    </row>
    <row r="144" spans="1:8" ht="26.25" customHeight="1">
      <c r="A144" s="14" t="s">
        <v>244</v>
      </c>
      <c r="B144" s="8" t="s">
        <v>139</v>
      </c>
      <c r="C144" s="9" t="s">
        <v>13</v>
      </c>
      <c r="D144" s="9" t="s">
        <v>25</v>
      </c>
      <c r="E144" s="2">
        <v>26000</v>
      </c>
      <c r="F144" s="2">
        <v>10</v>
      </c>
      <c r="G144" s="12">
        <f t="shared" si="1"/>
        <v>260000</v>
      </c>
      <c r="H144" s="183"/>
    </row>
    <row r="145" spans="1:8" ht="26.25" customHeight="1">
      <c r="A145" s="14" t="s">
        <v>243</v>
      </c>
      <c r="B145" s="129" t="s">
        <v>68</v>
      </c>
      <c r="C145" s="9" t="s">
        <v>13</v>
      </c>
      <c r="D145" s="10" t="s">
        <v>25</v>
      </c>
      <c r="E145" s="2">
        <v>5000</v>
      </c>
      <c r="F145" s="130">
        <v>8</v>
      </c>
      <c r="G145" s="12">
        <f t="shared" si="1"/>
        <v>40000</v>
      </c>
      <c r="H145" s="183"/>
    </row>
    <row r="146" spans="1:8" ht="28.5" customHeight="1">
      <c r="A146" s="14" t="s">
        <v>245</v>
      </c>
      <c r="B146" s="129" t="s">
        <v>468</v>
      </c>
      <c r="C146" s="9" t="s">
        <v>13</v>
      </c>
      <c r="D146" s="10" t="s">
        <v>25</v>
      </c>
      <c r="E146" s="2">
        <v>2500</v>
      </c>
      <c r="F146" s="130">
        <v>4</v>
      </c>
      <c r="G146" s="12">
        <f t="shared" si="1"/>
        <v>10000</v>
      </c>
      <c r="H146" s="183"/>
    </row>
    <row r="147" spans="1:8" ht="38.25" customHeight="1">
      <c r="A147" s="13" t="s">
        <v>1045</v>
      </c>
      <c r="B147" s="129" t="s">
        <v>1046</v>
      </c>
      <c r="C147" s="9" t="s">
        <v>13</v>
      </c>
      <c r="D147" s="9" t="s">
        <v>25</v>
      </c>
      <c r="E147" s="2">
        <v>3000</v>
      </c>
      <c r="F147" s="130">
        <v>8</v>
      </c>
      <c r="G147" s="12">
        <f t="shared" si="1"/>
        <v>24000</v>
      </c>
      <c r="H147" s="183"/>
    </row>
    <row r="148" spans="1:8" ht="29.25" customHeight="1">
      <c r="A148" s="13">
        <v>31521470</v>
      </c>
      <c r="B148" s="8" t="s">
        <v>885</v>
      </c>
      <c r="C148" s="9" t="s">
        <v>13</v>
      </c>
      <c r="D148" s="10" t="s">
        <v>25</v>
      </c>
      <c r="E148" s="11">
        <v>15000</v>
      </c>
      <c r="F148" s="11">
        <v>4</v>
      </c>
      <c r="G148" s="12">
        <f t="shared" ref="G148:G210" si="2">E148*F148</f>
        <v>60000</v>
      </c>
      <c r="H148" s="183"/>
    </row>
    <row r="149" spans="1:8" ht="29.25" customHeight="1">
      <c r="A149" s="13" t="s">
        <v>690</v>
      </c>
      <c r="B149" s="8" t="s">
        <v>885</v>
      </c>
      <c r="C149" s="9" t="s">
        <v>13</v>
      </c>
      <c r="D149" s="10" t="s">
        <v>25</v>
      </c>
      <c r="E149" s="11">
        <v>15000</v>
      </c>
      <c r="F149" s="11">
        <v>2</v>
      </c>
      <c r="G149" s="12">
        <f t="shared" si="2"/>
        <v>30000</v>
      </c>
      <c r="H149" s="183"/>
    </row>
    <row r="150" spans="1:8" ht="26.25" customHeight="1">
      <c r="A150" s="13">
        <v>31521430</v>
      </c>
      <c r="B150" s="8" t="s">
        <v>884</v>
      </c>
      <c r="C150" s="9" t="s">
        <v>13</v>
      </c>
      <c r="D150" s="10" t="s">
        <v>25</v>
      </c>
      <c r="E150" s="11">
        <v>800</v>
      </c>
      <c r="F150" s="11">
        <v>50</v>
      </c>
      <c r="G150" s="12">
        <f t="shared" si="2"/>
        <v>40000</v>
      </c>
      <c r="H150" s="183"/>
    </row>
    <row r="151" spans="1:8" ht="26.25" customHeight="1">
      <c r="A151" s="13">
        <v>31521420</v>
      </c>
      <c r="B151" s="8" t="s">
        <v>470</v>
      </c>
      <c r="C151" s="9" t="s">
        <v>13</v>
      </c>
      <c r="D151" s="10" t="s">
        <v>25</v>
      </c>
      <c r="E151" s="11">
        <v>700</v>
      </c>
      <c r="F151" s="11">
        <v>50</v>
      </c>
      <c r="G151" s="12">
        <f t="shared" si="2"/>
        <v>35000</v>
      </c>
      <c r="H151" s="183"/>
    </row>
    <row r="152" spans="1:8" ht="26.25" customHeight="1">
      <c r="A152" s="14" t="s">
        <v>250</v>
      </c>
      <c r="B152" s="8" t="s">
        <v>71</v>
      </c>
      <c r="C152" s="9" t="s">
        <v>13</v>
      </c>
      <c r="D152" s="9" t="s">
        <v>25</v>
      </c>
      <c r="E152" s="2">
        <v>800</v>
      </c>
      <c r="F152" s="2">
        <v>300</v>
      </c>
      <c r="G152" s="12">
        <f t="shared" si="2"/>
        <v>240000</v>
      </c>
      <c r="H152" s="183"/>
    </row>
    <row r="153" spans="1:8" ht="26.25" customHeight="1">
      <c r="A153" s="14" t="s">
        <v>261</v>
      </c>
      <c r="B153" s="8" t="s">
        <v>886</v>
      </c>
      <c r="C153" s="9" t="s">
        <v>13</v>
      </c>
      <c r="D153" s="9" t="s">
        <v>25</v>
      </c>
      <c r="E153" s="11">
        <v>2200</v>
      </c>
      <c r="F153" s="11">
        <v>20</v>
      </c>
      <c r="G153" s="12">
        <f t="shared" si="2"/>
        <v>44000</v>
      </c>
      <c r="H153" s="183"/>
    </row>
    <row r="154" spans="1:8" ht="26.25" customHeight="1">
      <c r="A154" s="13">
        <v>31651400</v>
      </c>
      <c r="B154" s="8" t="s">
        <v>476</v>
      </c>
      <c r="C154" s="9" t="s">
        <v>13</v>
      </c>
      <c r="D154" s="11" t="s">
        <v>25</v>
      </c>
      <c r="E154" s="11">
        <v>200</v>
      </c>
      <c r="F154" s="11">
        <v>100</v>
      </c>
      <c r="G154" s="12">
        <f t="shared" si="2"/>
        <v>20000</v>
      </c>
      <c r="H154" s="183"/>
    </row>
    <row r="155" spans="1:8" ht="36.75" customHeight="1">
      <c r="A155" s="13">
        <v>31685000</v>
      </c>
      <c r="B155" s="8" t="s">
        <v>475</v>
      </c>
      <c r="C155" s="9" t="s">
        <v>13</v>
      </c>
      <c r="D155" s="11" t="s">
        <v>25</v>
      </c>
      <c r="E155" s="11">
        <v>5000</v>
      </c>
      <c r="F155" s="11">
        <v>20</v>
      </c>
      <c r="G155" s="12">
        <f t="shared" si="2"/>
        <v>100000</v>
      </c>
      <c r="H155" s="183"/>
    </row>
    <row r="156" spans="1:8" ht="26.25" customHeight="1">
      <c r="A156" s="13">
        <v>31681120</v>
      </c>
      <c r="B156" s="8" t="s">
        <v>949</v>
      </c>
      <c r="C156" s="9" t="s">
        <v>13</v>
      </c>
      <c r="D156" s="11" t="s">
        <v>25</v>
      </c>
      <c r="E156" s="11">
        <v>25000</v>
      </c>
      <c r="F156" s="11">
        <v>2</v>
      </c>
      <c r="G156" s="12">
        <f t="shared" si="2"/>
        <v>50000</v>
      </c>
      <c r="H156" s="183"/>
    </row>
    <row r="157" spans="1:8" ht="26.25" customHeight="1">
      <c r="A157" s="13">
        <v>31681610</v>
      </c>
      <c r="B157" s="8" t="s">
        <v>77</v>
      </c>
      <c r="C157" s="9" t="s">
        <v>13</v>
      </c>
      <c r="D157" s="11" t="s">
        <v>25</v>
      </c>
      <c r="E157" s="11">
        <v>1400</v>
      </c>
      <c r="F157" s="11">
        <v>10</v>
      </c>
      <c r="G157" s="12">
        <f t="shared" si="2"/>
        <v>14000</v>
      </c>
      <c r="H157" s="183"/>
    </row>
    <row r="158" spans="1:8" ht="26.25" customHeight="1">
      <c r="A158" s="13">
        <v>31681620</v>
      </c>
      <c r="B158" s="8" t="s">
        <v>78</v>
      </c>
      <c r="C158" s="9" t="s">
        <v>13</v>
      </c>
      <c r="D158" s="11" t="s">
        <v>25</v>
      </c>
      <c r="E158" s="11">
        <v>1400</v>
      </c>
      <c r="F158" s="11">
        <v>10</v>
      </c>
      <c r="G158" s="12">
        <f t="shared" si="2"/>
        <v>14000</v>
      </c>
      <c r="H158" s="183"/>
    </row>
    <row r="159" spans="1:8" ht="26.25" customHeight="1">
      <c r="A159" s="13">
        <v>31681630</v>
      </c>
      <c r="B159" s="8" t="s">
        <v>79</v>
      </c>
      <c r="C159" s="9" t="s">
        <v>13</v>
      </c>
      <c r="D159" s="11" t="s">
        <v>25</v>
      </c>
      <c r="E159" s="11">
        <v>1500</v>
      </c>
      <c r="F159" s="11">
        <v>20</v>
      </c>
      <c r="G159" s="12">
        <f t="shared" si="2"/>
        <v>30000</v>
      </c>
      <c r="H159" s="183"/>
    </row>
    <row r="160" spans="1:8" ht="23.25" customHeight="1">
      <c r="A160" s="13" t="s">
        <v>971</v>
      </c>
      <c r="B160" s="8" t="s">
        <v>973</v>
      </c>
      <c r="C160" s="9" t="s">
        <v>26</v>
      </c>
      <c r="D160" s="9" t="s">
        <v>25</v>
      </c>
      <c r="E160" s="2">
        <v>400000</v>
      </c>
      <c r="F160" s="2">
        <v>2</v>
      </c>
      <c r="G160" s="12">
        <f t="shared" si="2"/>
        <v>800000</v>
      </c>
      <c r="H160" s="204"/>
    </row>
    <row r="161" spans="1:12" ht="28.5" customHeight="1">
      <c r="A161" s="13" t="s">
        <v>972</v>
      </c>
      <c r="B161" s="8" t="s">
        <v>973</v>
      </c>
      <c r="C161" s="9" t="s">
        <v>26</v>
      </c>
      <c r="D161" s="9" t="s">
        <v>25</v>
      </c>
      <c r="E161" s="2">
        <v>1600000</v>
      </c>
      <c r="F161" s="2">
        <v>1</v>
      </c>
      <c r="G161" s="12">
        <f t="shared" si="2"/>
        <v>1600000</v>
      </c>
      <c r="H161" s="206"/>
    </row>
    <row r="162" spans="1:12" ht="26.25" customHeight="1">
      <c r="A162" s="194">
        <v>32341110</v>
      </c>
      <c r="B162" s="8" t="s">
        <v>970</v>
      </c>
      <c r="C162" s="9" t="s">
        <v>26</v>
      </c>
      <c r="D162" s="9" t="s">
        <v>25</v>
      </c>
      <c r="E162" s="2">
        <v>5000</v>
      </c>
      <c r="F162" s="2">
        <v>25</v>
      </c>
      <c r="G162" s="12">
        <f t="shared" si="2"/>
        <v>125000</v>
      </c>
      <c r="H162" s="213"/>
    </row>
    <row r="163" spans="1:12" ht="26.25" customHeight="1">
      <c r="A163" s="13">
        <v>32341120</v>
      </c>
      <c r="B163" s="8" t="s">
        <v>149</v>
      </c>
      <c r="C163" s="9" t="s">
        <v>26</v>
      </c>
      <c r="D163" s="11" t="s">
        <v>25</v>
      </c>
      <c r="E163" s="11">
        <v>36000</v>
      </c>
      <c r="F163" s="11">
        <v>6</v>
      </c>
      <c r="G163" s="12">
        <f t="shared" si="2"/>
        <v>216000</v>
      </c>
      <c r="H163" s="213"/>
    </row>
    <row r="164" spans="1:12" ht="26.25" customHeight="1">
      <c r="A164" s="13">
        <v>32420000</v>
      </c>
      <c r="B164" s="8" t="s">
        <v>1039</v>
      </c>
      <c r="C164" s="9" t="s">
        <v>26</v>
      </c>
      <c r="D164" s="11" t="s">
        <v>25</v>
      </c>
      <c r="E164" s="11">
        <v>80000</v>
      </c>
      <c r="F164" s="11">
        <v>1</v>
      </c>
      <c r="G164" s="12">
        <f t="shared" si="2"/>
        <v>80000</v>
      </c>
      <c r="H164" s="205"/>
    </row>
    <row r="165" spans="1:12" ht="26.25" customHeight="1">
      <c r="A165" s="13">
        <v>32421300</v>
      </c>
      <c r="B165" s="8" t="s">
        <v>1038</v>
      </c>
      <c r="C165" s="9" t="s">
        <v>26</v>
      </c>
      <c r="D165" s="11" t="s">
        <v>25</v>
      </c>
      <c r="E165" s="11">
        <v>44000</v>
      </c>
      <c r="F165" s="11">
        <v>2</v>
      </c>
      <c r="G165" s="12">
        <f t="shared" si="2"/>
        <v>88000</v>
      </c>
      <c r="H165" s="213"/>
    </row>
    <row r="166" spans="1:12" ht="26.25" customHeight="1">
      <c r="A166" s="13">
        <v>32421100</v>
      </c>
      <c r="B166" s="8" t="s">
        <v>1040</v>
      </c>
      <c r="C166" s="9" t="s">
        <v>26</v>
      </c>
      <c r="D166" s="11" t="s">
        <v>91</v>
      </c>
      <c r="E166" s="11">
        <v>180</v>
      </c>
      <c r="F166" s="11">
        <v>600</v>
      </c>
      <c r="G166" s="12">
        <f t="shared" si="2"/>
        <v>108000</v>
      </c>
      <c r="H166" s="213"/>
    </row>
    <row r="167" spans="1:12" ht="17.25" customHeight="1">
      <c r="A167" s="13">
        <v>32551160</v>
      </c>
      <c r="B167" s="8" t="s">
        <v>140</v>
      </c>
      <c r="C167" s="9" t="s">
        <v>13</v>
      </c>
      <c r="D167" s="11" t="s">
        <v>25</v>
      </c>
      <c r="E167" s="2">
        <v>7000</v>
      </c>
      <c r="F167" s="2">
        <v>10</v>
      </c>
      <c r="G167" s="12">
        <f t="shared" si="2"/>
        <v>70000</v>
      </c>
      <c r="H167" s="183"/>
    </row>
    <row r="168" spans="1:12" ht="21" customHeight="1">
      <c r="A168" s="14">
        <v>32551290</v>
      </c>
      <c r="B168" s="8" t="s">
        <v>341</v>
      </c>
      <c r="C168" s="9" t="s">
        <v>13</v>
      </c>
      <c r="D168" s="11" t="s">
        <v>25</v>
      </c>
      <c r="E168" s="2">
        <f>132000-11000</f>
        <v>121000</v>
      </c>
      <c r="F168" s="15">
        <v>2</v>
      </c>
      <c r="G168" s="12">
        <f t="shared" si="2"/>
        <v>242000</v>
      </c>
      <c r="H168" s="183"/>
    </row>
    <row r="169" spans="1:12" ht="24.75" customHeight="1">
      <c r="A169" s="13">
        <v>33141111</v>
      </c>
      <c r="B169" s="8" t="s">
        <v>1023</v>
      </c>
      <c r="C169" s="9" t="s">
        <v>13</v>
      </c>
      <c r="D169" s="11" t="s">
        <v>25</v>
      </c>
      <c r="E169" s="2">
        <v>10</v>
      </c>
      <c r="F169" s="15">
        <v>200</v>
      </c>
      <c r="G169" s="12">
        <f t="shared" si="2"/>
        <v>2000</v>
      </c>
      <c r="H169" s="183"/>
    </row>
    <row r="170" spans="1:12" s="200" customFormat="1" ht="28.9" customHeight="1">
      <c r="A170" s="14">
        <v>33631310</v>
      </c>
      <c r="B170" s="8" t="s">
        <v>1017</v>
      </c>
      <c r="C170" s="9" t="s">
        <v>13</v>
      </c>
      <c r="D170" s="10" t="s">
        <v>25</v>
      </c>
      <c r="E170" s="2">
        <v>40</v>
      </c>
      <c r="F170" s="2">
        <v>200</v>
      </c>
      <c r="G170" s="12">
        <f t="shared" si="2"/>
        <v>8000</v>
      </c>
      <c r="H170" s="183"/>
      <c r="I170" s="199"/>
      <c r="J170" s="199"/>
      <c r="K170" s="199"/>
      <c r="L170" s="199"/>
    </row>
    <row r="171" spans="1:12" s="200" customFormat="1" ht="27" customHeight="1">
      <c r="A171" s="14">
        <v>33661117</v>
      </c>
      <c r="B171" s="8" t="s">
        <v>1027</v>
      </c>
      <c r="C171" s="9" t="s">
        <v>13</v>
      </c>
      <c r="D171" s="10" t="s">
        <v>25</v>
      </c>
      <c r="E171" s="2">
        <v>7</v>
      </c>
      <c r="F171" s="2">
        <v>240</v>
      </c>
      <c r="G171" s="12">
        <f t="shared" si="2"/>
        <v>1680</v>
      </c>
      <c r="H171" s="183"/>
      <c r="I171" s="199"/>
      <c r="J171" s="199"/>
      <c r="K171" s="199"/>
      <c r="L171" s="199"/>
    </row>
    <row r="172" spans="1:12" s="200" customFormat="1" ht="37.5" customHeight="1">
      <c r="A172" s="14">
        <v>33651134</v>
      </c>
      <c r="B172" s="8" t="s">
        <v>1018</v>
      </c>
      <c r="C172" s="9" t="s">
        <v>13</v>
      </c>
      <c r="D172" s="10" t="s">
        <v>25</v>
      </c>
      <c r="E172" s="2">
        <v>1980</v>
      </c>
      <c r="F172" s="2">
        <v>5</v>
      </c>
      <c r="G172" s="12">
        <f t="shared" si="2"/>
        <v>9900</v>
      </c>
      <c r="H172" s="265"/>
      <c r="I172" s="199"/>
      <c r="J172" s="199"/>
      <c r="K172" s="199"/>
      <c r="L172" s="199"/>
    </row>
    <row r="173" spans="1:12" s="200" customFormat="1" ht="18.75" customHeight="1">
      <c r="A173" s="14">
        <v>33621750</v>
      </c>
      <c r="B173" s="8" t="s">
        <v>1019</v>
      </c>
      <c r="C173" s="9" t="s">
        <v>13</v>
      </c>
      <c r="D173" s="10" t="s">
        <v>25</v>
      </c>
      <c r="E173" s="2">
        <v>100</v>
      </c>
      <c r="F173" s="2">
        <v>30</v>
      </c>
      <c r="G173" s="12">
        <f t="shared" si="2"/>
        <v>3000</v>
      </c>
      <c r="H173" s="183"/>
      <c r="I173" s="199"/>
      <c r="J173" s="199"/>
      <c r="K173" s="199"/>
      <c r="L173" s="199"/>
    </row>
    <row r="174" spans="1:12" s="200" customFormat="1" ht="18.75" customHeight="1">
      <c r="A174" s="14">
        <v>33661122</v>
      </c>
      <c r="B174" s="8" t="s">
        <v>1020</v>
      </c>
      <c r="C174" s="9" t="s">
        <v>13</v>
      </c>
      <c r="D174" s="10" t="s">
        <v>25</v>
      </c>
      <c r="E174" s="2">
        <v>12</v>
      </c>
      <c r="F174" s="2">
        <v>200</v>
      </c>
      <c r="G174" s="12">
        <f t="shared" si="2"/>
        <v>2400</v>
      </c>
      <c r="H174" s="183"/>
      <c r="I174" s="199"/>
      <c r="J174" s="199"/>
      <c r="K174" s="199"/>
      <c r="L174" s="199"/>
    </row>
    <row r="175" spans="1:12" s="200" customFormat="1" ht="27.6" customHeight="1">
      <c r="A175" s="14">
        <v>33611170</v>
      </c>
      <c r="B175" s="8" t="s">
        <v>1021</v>
      </c>
      <c r="C175" s="9" t="s">
        <v>13</v>
      </c>
      <c r="D175" s="10" t="s">
        <v>25</v>
      </c>
      <c r="E175" s="2">
        <v>25</v>
      </c>
      <c r="F175" s="2">
        <v>200</v>
      </c>
      <c r="G175" s="12">
        <f t="shared" si="2"/>
        <v>5000</v>
      </c>
      <c r="H175" s="183"/>
      <c r="I175" s="199"/>
      <c r="J175" s="199"/>
      <c r="K175" s="199"/>
      <c r="L175" s="199"/>
    </row>
    <row r="176" spans="1:12" s="200" customFormat="1" ht="47.25" customHeight="1">
      <c r="A176" s="14">
        <v>33671122</v>
      </c>
      <c r="B176" s="8" t="s">
        <v>809</v>
      </c>
      <c r="C176" s="9" t="s">
        <v>13</v>
      </c>
      <c r="D176" s="10" t="s">
        <v>25</v>
      </c>
      <c r="E176" s="2">
        <v>70</v>
      </c>
      <c r="F176" s="2">
        <v>160</v>
      </c>
      <c r="G176" s="12">
        <f t="shared" si="2"/>
        <v>11200</v>
      </c>
      <c r="H176" s="183"/>
      <c r="I176" s="199"/>
      <c r="J176" s="199"/>
      <c r="K176" s="199"/>
      <c r="L176" s="199"/>
    </row>
    <row r="177" spans="1:12" s="200" customFormat="1" ht="26.45" customHeight="1">
      <c r="A177" s="14">
        <v>33651145</v>
      </c>
      <c r="B177" s="8" t="s">
        <v>1026</v>
      </c>
      <c r="C177" s="9" t="s">
        <v>13</v>
      </c>
      <c r="D177" s="10" t="s">
        <v>25</v>
      </c>
      <c r="E177" s="2">
        <v>100</v>
      </c>
      <c r="F177" s="2">
        <v>5</v>
      </c>
      <c r="G177" s="12">
        <f t="shared" si="2"/>
        <v>500</v>
      </c>
      <c r="H177" s="183"/>
      <c r="I177" s="199"/>
      <c r="J177" s="199"/>
      <c r="K177" s="199"/>
      <c r="L177" s="199"/>
    </row>
    <row r="178" spans="1:12" s="200" customFormat="1" ht="36.6" customHeight="1">
      <c r="A178" s="14">
        <v>33691145</v>
      </c>
      <c r="B178" s="8" t="s">
        <v>1025</v>
      </c>
      <c r="C178" s="9" t="s">
        <v>13</v>
      </c>
      <c r="D178" s="10" t="s">
        <v>25</v>
      </c>
      <c r="E178" s="2">
        <v>100</v>
      </c>
      <c r="F178" s="2">
        <v>10</v>
      </c>
      <c r="G178" s="12">
        <f t="shared" si="2"/>
        <v>1000</v>
      </c>
      <c r="H178" s="183"/>
      <c r="I178" s="199"/>
      <c r="J178" s="199"/>
      <c r="K178" s="199"/>
      <c r="L178" s="199"/>
    </row>
    <row r="179" spans="1:12" s="200" customFormat="1" ht="28.15" customHeight="1">
      <c r="A179" s="8">
        <v>33691236</v>
      </c>
      <c r="B179" s="8" t="s">
        <v>1022</v>
      </c>
      <c r="C179" s="9" t="s">
        <v>13</v>
      </c>
      <c r="D179" s="10" t="s">
        <v>25</v>
      </c>
      <c r="E179" s="2">
        <v>360</v>
      </c>
      <c r="F179" s="2">
        <v>10</v>
      </c>
      <c r="G179" s="12">
        <f t="shared" si="2"/>
        <v>3600</v>
      </c>
      <c r="H179" s="183"/>
      <c r="I179" s="199"/>
      <c r="J179" s="199"/>
      <c r="K179" s="199"/>
      <c r="L179" s="199"/>
    </row>
    <row r="180" spans="1:12" ht="26.25" customHeight="1">
      <c r="A180" s="13">
        <v>33731200</v>
      </c>
      <c r="B180" s="8" t="s">
        <v>150</v>
      </c>
      <c r="C180" s="9" t="s">
        <v>13</v>
      </c>
      <c r="D180" s="132" t="s">
        <v>25</v>
      </c>
      <c r="E180" s="2">
        <v>3000</v>
      </c>
      <c r="F180" s="2">
        <v>6</v>
      </c>
      <c r="G180" s="12">
        <f t="shared" si="2"/>
        <v>18000</v>
      </c>
      <c r="H180" s="183"/>
    </row>
    <row r="181" spans="1:12" ht="20.25" customHeight="1">
      <c r="A181" s="13">
        <v>33761000</v>
      </c>
      <c r="B181" s="8" t="s">
        <v>82</v>
      </c>
      <c r="C181" s="9" t="s">
        <v>13</v>
      </c>
      <c r="D181" s="10" t="s">
        <v>25</v>
      </c>
      <c r="E181" s="11">
        <v>140</v>
      </c>
      <c r="F181" s="11">
        <v>1400</v>
      </c>
      <c r="G181" s="12">
        <f t="shared" si="2"/>
        <v>196000</v>
      </c>
      <c r="H181" s="183"/>
    </row>
    <row r="182" spans="1:12" ht="20.25" customHeight="1">
      <c r="A182" s="13" t="s">
        <v>694</v>
      </c>
      <c r="B182" s="8" t="s">
        <v>82</v>
      </c>
      <c r="C182" s="9" t="s">
        <v>13</v>
      </c>
      <c r="D182" s="10" t="s">
        <v>25</v>
      </c>
      <c r="E182" s="11">
        <v>140</v>
      </c>
      <c r="F182" s="11">
        <v>500</v>
      </c>
      <c r="G182" s="12">
        <f t="shared" ref="G182" si="3">E182*F182</f>
        <v>70000</v>
      </c>
      <c r="H182" s="183"/>
    </row>
    <row r="183" spans="1:12" ht="18.75" customHeight="1">
      <c r="A183" s="13">
        <v>33761300</v>
      </c>
      <c r="B183" s="8" t="s">
        <v>83</v>
      </c>
      <c r="C183" s="9" t="s">
        <v>13</v>
      </c>
      <c r="D183" s="10" t="s">
        <v>25</v>
      </c>
      <c r="E183" s="11">
        <v>600</v>
      </c>
      <c r="F183" s="11">
        <v>965</v>
      </c>
      <c r="G183" s="12">
        <f t="shared" si="2"/>
        <v>579000</v>
      </c>
      <c r="H183" s="183"/>
    </row>
    <row r="184" spans="1:12" ht="18.75" customHeight="1">
      <c r="A184" s="13" t="s">
        <v>695</v>
      </c>
      <c r="B184" s="8" t="s">
        <v>83</v>
      </c>
      <c r="C184" s="9" t="s">
        <v>13</v>
      </c>
      <c r="D184" s="10" t="s">
        <v>25</v>
      </c>
      <c r="E184" s="11">
        <v>600</v>
      </c>
      <c r="F184" s="11">
        <v>100</v>
      </c>
      <c r="G184" s="12">
        <f t="shared" ref="G184" si="4">E184*F184</f>
        <v>60000</v>
      </c>
      <c r="H184" s="183"/>
    </row>
    <row r="185" spans="1:12" ht="18" customHeight="1">
      <c r="A185" s="13">
        <v>33761400</v>
      </c>
      <c r="B185" s="8" t="s">
        <v>343</v>
      </c>
      <c r="C185" s="9" t="s">
        <v>13</v>
      </c>
      <c r="D185" s="9" t="s">
        <v>25</v>
      </c>
      <c r="E185" s="9">
        <v>500</v>
      </c>
      <c r="F185" s="9">
        <v>450</v>
      </c>
      <c r="G185" s="12">
        <f t="shared" si="2"/>
        <v>225000</v>
      </c>
      <c r="H185" s="183"/>
    </row>
    <row r="186" spans="1:12" ht="23.25" customHeight="1">
      <c r="A186" s="191" t="s">
        <v>926</v>
      </c>
      <c r="B186" s="159" t="s">
        <v>925</v>
      </c>
      <c r="C186" s="9" t="s">
        <v>148</v>
      </c>
      <c r="D186" s="10" t="s">
        <v>25</v>
      </c>
      <c r="E186" s="11">
        <v>3000</v>
      </c>
      <c r="F186" s="11">
        <v>6</v>
      </c>
      <c r="G186" s="12">
        <f t="shared" si="2"/>
        <v>18000</v>
      </c>
      <c r="H186" s="245"/>
    </row>
    <row r="187" spans="1:12" ht="26.25" customHeight="1">
      <c r="A187" s="13" t="s">
        <v>888</v>
      </c>
      <c r="B187" s="8" t="s">
        <v>950</v>
      </c>
      <c r="C187" s="9" t="s">
        <v>148</v>
      </c>
      <c r="D187" s="10" t="s">
        <v>25</v>
      </c>
      <c r="E187" s="2">
        <v>45000</v>
      </c>
      <c r="F187" s="2">
        <v>12</v>
      </c>
      <c r="G187" s="12">
        <f t="shared" si="2"/>
        <v>540000</v>
      </c>
      <c r="H187" s="245"/>
    </row>
    <row r="188" spans="1:12" ht="26.25" customHeight="1">
      <c r="A188" s="13" t="s">
        <v>951</v>
      </c>
      <c r="B188" s="8" t="s">
        <v>974</v>
      </c>
      <c r="C188" s="9" t="s">
        <v>148</v>
      </c>
      <c r="D188" s="10" t="s">
        <v>25</v>
      </c>
      <c r="E188" s="2">
        <v>38000</v>
      </c>
      <c r="F188" s="2">
        <v>12</v>
      </c>
      <c r="G188" s="12">
        <f t="shared" si="2"/>
        <v>456000</v>
      </c>
      <c r="H188" s="245"/>
    </row>
    <row r="189" spans="1:12" ht="33.75" customHeight="1">
      <c r="A189" s="192" t="s">
        <v>939</v>
      </c>
      <c r="B189" s="8" t="s">
        <v>975</v>
      </c>
      <c r="C189" s="9" t="s">
        <v>148</v>
      </c>
      <c r="D189" s="10" t="s">
        <v>25</v>
      </c>
      <c r="E189" s="2">
        <v>22000</v>
      </c>
      <c r="F189" s="2">
        <v>2</v>
      </c>
      <c r="G189" s="12">
        <f t="shared" si="2"/>
        <v>44000</v>
      </c>
      <c r="H189" s="245"/>
    </row>
    <row r="190" spans="1:12" ht="31.5" customHeight="1">
      <c r="A190" s="192" t="s">
        <v>940</v>
      </c>
      <c r="B190" s="8" t="s">
        <v>952</v>
      </c>
      <c r="C190" s="9" t="s">
        <v>148</v>
      </c>
      <c r="D190" s="10" t="s">
        <v>25</v>
      </c>
      <c r="E190" s="2">
        <v>20000</v>
      </c>
      <c r="F190" s="2">
        <v>2</v>
      </c>
      <c r="G190" s="12">
        <f t="shared" si="2"/>
        <v>40000</v>
      </c>
      <c r="H190" s="245"/>
    </row>
    <row r="191" spans="1:12" ht="39" customHeight="1">
      <c r="A191" s="192">
        <v>34331300</v>
      </c>
      <c r="B191" s="8" t="s">
        <v>957</v>
      </c>
      <c r="C191" s="9" t="s">
        <v>148</v>
      </c>
      <c r="D191" s="10" t="s">
        <v>25</v>
      </c>
      <c r="E191" s="2">
        <v>7000</v>
      </c>
      <c r="F191" s="2">
        <v>2</v>
      </c>
      <c r="G191" s="12">
        <f t="shared" si="2"/>
        <v>14000</v>
      </c>
      <c r="H191" s="245"/>
    </row>
    <row r="192" spans="1:12" ht="26.25" customHeight="1">
      <c r="A192" s="13">
        <v>34921140</v>
      </c>
      <c r="B192" s="8" t="s">
        <v>344</v>
      </c>
      <c r="C192" s="9" t="s">
        <v>13</v>
      </c>
      <c r="D192" s="9" t="s">
        <v>18</v>
      </c>
      <c r="E192" s="2">
        <v>1000000</v>
      </c>
      <c r="F192" s="2">
        <v>1</v>
      </c>
      <c r="G192" s="12">
        <f t="shared" si="2"/>
        <v>1000000</v>
      </c>
      <c r="H192" s="183"/>
    </row>
    <row r="193" spans="1:8" ht="26.25" customHeight="1">
      <c r="A193" s="13">
        <v>37491000</v>
      </c>
      <c r="B193" s="8" t="s">
        <v>702</v>
      </c>
      <c r="C193" s="9" t="s">
        <v>13</v>
      </c>
      <c r="D193" s="9" t="s">
        <v>42</v>
      </c>
      <c r="E193" s="2">
        <v>170000</v>
      </c>
      <c r="F193" s="2">
        <v>1</v>
      </c>
      <c r="G193" s="12">
        <f t="shared" si="2"/>
        <v>170000</v>
      </c>
      <c r="H193" s="183"/>
    </row>
    <row r="194" spans="1:8" ht="21" customHeight="1">
      <c r="A194" s="13">
        <v>38111100</v>
      </c>
      <c r="B194" s="8" t="s">
        <v>345</v>
      </c>
      <c r="C194" s="9" t="s">
        <v>13</v>
      </c>
      <c r="D194" s="9" t="s">
        <v>25</v>
      </c>
      <c r="E194" s="2">
        <v>4000</v>
      </c>
      <c r="F194" s="2">
        <v>4</v>
      </c>
      <c r="G194" s="12">
        <f t="shared" si="2"/>
        <v>16000</v>
      </c>
      <c r="H194" s="183"/>
    </row>
    <row r="195" spans="1:8" ht="15" customHeight="1">
      <c r="A195" s="13">
        <v>38311100</v>
      </c>
      <c r="B195" s="8" t="s">
        <v>222</v>
      </c>
      <c r="C195" s="9" t="s">
        <v>13</v>
      </c>
      <c r="D195" s="9" t="s">
        <v>25</v>
      </c>
      <c r="E195" s="2">
        <v>16000</v>
      </c>
      <c r="F195" s="2">
        <v>2</v>
      </c>
      <c r="G195" s="12">
        <f t="shared" si="2"/>
        <v>32000</v>
      </c>
      <c r="H195" s="183"/>
    </row>
    <row r="196" spans="1:8" ht="24" customHeight="1">
      <c r="A196" s="13">
        <v>38311100</v>
      </c>
      <c r="B196" s="8" t="s">
        <v>222</v>
      </c>
      <c r="C196" s="9" t="s">
        <v>13</v>
      </c>
      <c r="D196" s="9" t="s">
        <v>25</v>
      </c>
      <c r="E196" s="2">
        <v>5000</v>
      </c>
      <c r="F196" s="2">
        <v>2</v>
      </c>
      <c r="G196" s="12">
        <f t="shared" si="2"/>
        <v>10000</v>
      </c>
      <c r="H196" s="183"/>
    </row>
    <row r="197" spans="1:8" ht="26.25" customHeight="1">
      <c r="A197" s="13" t="s">
        <v>226</v>
      </c>
      <c r="B197" s="8" t="s">
        <v>346</v>
      </c>
      <c r="C197" s="9" t="s">
        <v>13</v>
      </c>
      <c r="D197" s="9" t="s">
        <v>25</v>
      </c>
      <c r="E197" s="2">
        <v>70</v>
      </c>
      <c r="F197" s="2">
        <v>10</v>
      </c>
      <c r="G197" s="12">
        <f t="shared" si="2"/>
        <v>700</v>
      </c>
      <c r="H197" s="183"/>
    </row>
    <row r="198" spans="1:8" ht="26.25" customHeight="1">
      <c r="A198" s="13" t="s">
        <v>227</v>
      </c>
      <c r="B198" s="8" t="s">
        <v>347</v>
      </c>
      <c r="C198" s="9" t="s">
        <v>13</v>
      </c>
      <c r="D198" s="9" t="s">
        <v>25</v>
      </c>
      <c r="E198" s="2">
        <v>300</v>
      </c>
      <c r="F198" s="2">
        <v>10</v>
      </c>
      <c r="G198" s="12">
        <f t="shared" si="2"/>
        <v>3000</v>
      </c>
      <c r="H198" s="183"/>
    </row>
    <row r="199" spans="1:8" ht="26.25" customHeight="1">
      <c r="A199" s="13" t="s">
        <v>228</v>
      </c>
      <c r="B199" s="8" t="s">
        <v>572</v>
      </c>
      <c r="C199" s="9" t="s">
        <v>13</v>
      </c>
      <c r="D199" s="9" t="s">
        <v>25</v>
      </c>
      <c r="E199" s="2">
        <v>300</v>
      </c>
      <c r="F199" s="2">
        <v>10</v>
      </c>
      <c r="G199" s="12">
        <f t="shared" si="2"/>
        <v>3000</v>
      </c>
      <c r="H199" s="183"/>
    </row>
    <row r="200" spans="1:8" ht="21.75" customHeight="1">
      <c r="A200" s="13">
        <v>38651200</v>
      </c>
      <c r="B200" s="8" t="s">
        <v>741</v>
      </c>
      <c r="C200" s="9" t="s">
        <v>26</v>
      </c>
      <c r="D200" s="9" t="s">
        <v>25</v>
      </c>
      <c r="E200" s="2">
        <v>320000</v>
      </c>
      <c r="F200" s="2">
        <v>4</v>
      </c>
      <c r="G200" s="12">
        <f t="shared" si="2"/>
        <v>1280000</v>
      </c>
      <c r="H200" s="245"/>
    </row>
    <row r="201" spans="1:8" ht="21.75" customHeight="1">
      <c r="A201" s="13">
        <v>38651300</v>
      </c>
      <c r="B201" s="8" t="s">
        <v>735</v>
      </c>
      <c r="C201" s="9" t="s">
        <v>26</v>
      </c>
      <c r="D201" s="9" t="s">
        <v>25</v>
      </c>
      <c r="E201" s="2">
        <v>55000</v>
      </c>
      <c r="F201" s="2">
        <v>6</v>
      </c>
      <c r="G201" s="12">
        <f t="shared" si="2"/>
        <v>330000</v>
      </c>
      <c r="H201" s="245"/>
    </row>
    <row r="202" spans="1:8" ht="24" customHeight="1">
      <c r="A202" s="13" t="s">
        <v>1031</v>
      </c>
      <c r="B202" s="8" t="s">
        <v>735</v>
      </c>
      <c r="C202" s="9" t="s">
        <v>26</v>
      </c>
      <c r="D202" s="9" t="s">
        <v>25</v>
      </c>
      <c r="E202" s="2">
        <v>120000</v>
      </c>
      <c r="F202" s="2">
        <v>1</v>
      </c>
      <c r="G202" s="12">
        <f t="shared" si="2"/>
        <v>120000</v>
      </c>
      <c r="H202" s="245"/>
    </row>
    <row r="203" spans="1:8" ht="20.25" customHeight="1">
      <c r="A203" s="14">
        <v>39121330</v>
      </c>
      <c r="B203" s="8" t="s">
        <v>491</v>
      </c>
      <c r="C203" s="9" t="s">
        <v>26</v>
      </c>
      <c r="D203" s="9" t="s">
        <v>25</v>
      </c>
      <c r="E203" s="15">
        <v>15960</v>
      </c>
      <c r="F203" s="15">
        <v>50</v>
      </c>
      <c r="G203" s="12">
        <f t="shared" si="2"/>
        <v>798000</v>
      </c>
      <c r="H203" s="245"/>
    </row>
    <row r="204" spans="1:8" ht="20.25" customHeight="1">
      <c r="A204" s="14">
        <v>39141120</v>
      </c>
      <c r="B204" s="8" t="s">
        <v>264</v>
      </c>
      <c r="C204" s="9" t="s">
        <v>26</v>
      </c>
      <c r="D204" s="9" t="s">
        <v>25</v>
      </c>
      <c r="E204" s="2">
        <v>15907</v>
      </c>
      <c r="F204" s="9">
        <v>10</v>
      </c>
      <c r="G204" s="12">
        <f t="shared" si="2"/>
        <v>159070</v>
      </c>
      <c r="H204" s="245"/>
    </row>
    <row r="205" spans="1:8" ht="26.25" customHeight="1">
      <c r="A205" s="14" t="s">
        <v>266</v>
      </c>
      <c r="B205" s="160" t="s">
        <v>495</v>
      </c>
      <c r="C205" s="9" t="s">
        <v>26</v>
      </c>
      <c r="D205" s="15" t="s">
        <v>25</v>
      </c>
      <c r="E205" s="15">
        <v>1500000</v>
      </c>
      <c r="F205" s="15">
        <v>1</v>
      </c>
      <c r="G205" s="12">
        <f t="shared" si="2"/>
        <v>1500000</v>
      </c>
      <c r="H205" s="245"/>
    </row>
    <row r="206" spans="1:8" ht="26.25" customHeight="1">
      <c r="A206" s="14" t="s">
        <v>267</v>
      </c>
      <c r="B206" s="160" t="s">
        <v>187</v>
      </c>
      <c r="C206" s="9" t="s">
        <v>26</v>
      </c>
      <c r="D206" s="15" t="s">
        <v>25</v>
      </c>
      <c r="E206" s="15">
        <v>377671</v>
      </c>
      <c r="F206" s="15">
        <v>1</v>
      </c>
      <c r="G206" s="12">
        <f t="shared" si="2"/>
        <v>377671</v>
      </c>
      <c r="H206" s="245"/>
    </row>
    <row r="207" spans="1:8" ht="26.25" customHeight="1">
      <c r="A207" s="14" t="s">
        <v>268</v>
      </c>
      <c r="B207" s="160" t="s">
        <v>188</v>
      </c>
      <c r="C207" s="9" t="s">
        <v>26</v>
      </c>
      <c r="D207" s="15" t="s">
        <v>25</v>
      </c>
      <c r="E207" s="15">
        <v>3490200</v>
      </c>
      <c r="F207" s="15">
        <v>1</v>
      </c>
      <c r="G207" s="12">
        <f t="shared" si="2"/>
        <v>3490200</v>
      </c>
      <c r="H207" s="245"/>
    </row>
    <row r="208" spans="1:8" ht="26.25" customHeight="1">
      <c r="A208" s="14" t="s">
        <v>269</v>
      </c>
      <c r="B208" s="160" t="s">
        <v>189</v>
      </c>
      <c r="C208" s="9" t="s">
        <v>26</v>
      </c>
      <c r="D208" s="15" t="s">
        <v>25</v>
      </c>
      <c r="E208" s="15">
        <v>230400</v>
      </c>
      <c r="F208" s="15">
        <v>1</v>
      </c>
      <c r="G208" s="12">
        <f t="shared" si="2"/>
        <v>230400</v>
      </c>
      <c r="H208" s="245"/>
    </row>
    <row r="209" spans="1:8" ht="33" customHeight="1">
      <c r="A209" s="14" t="s">
        <v>270</v>
      </c>
      <c r="B209" s="160" t="s">
        <v>981</v>
      </c>
      <c r="C209" s="9" t="s">
        <v>26</v>
      </c>
      <c r="D209" s="15" t="s">
        <v>25</v>
      </c>
      <c r="E209" s="15">
        <v>100000</v>
      </c>
      <c r="F209" s="15">
        <v>1</v>
      </c>
      <c r="G209" s="12">
        <f t="shared" si="2"/>
        <v>100000</v>
      </c>
      <c r="H209" s="245"/>
    </row>
    <row r="210" spans="1:8" ht="27" customHeight="1">
      <c r="A210" s="14">
        <v>39111190</v>
      </c>
      <c r="B210" s="8" t="s">
        <v>489</v>
      </c>
      <c r="C210" s="9" t="s">
        <v>26</v>
      </c>
      <c r="D210" s="9" t="s">
        <v>25</v>
      </c>
      <c r="E210" s="2">
        <v>27985.71</v>
      </c>
      <c r="F210" s="2">
        <v>14</v>
      </c>
      <c r="G210" s="12">
        <f t="shared" si="2"/>
        <v>391799.94</v>
      </c>
      <c r="H210" s="245"/>
    </row>
    <row r="211" spans="1:8" ht="18.75" customHeight="1">
      <c r="A211" s="14">
        <v>39111220</v>
      </c>
      <c r="B211" s="8" t="s">
        <v>490</v>
      </c>
      <c r="C211" s="9" t="s">
        <v>26</v>
      </c>
      <c r="D211" s="9" t="s">
        <v>25</v>
      </c>
      <c r="E211" s="2">
        <v>72000</v>
      </c>
      <c r="F211" s="2">
        <v>1</v>
      </c>
      <c r="G211" s="12">
        <f t="shared" ref="G211:G277" si="5">E211*F211</f>
        <v>72000</v>
      </c>
      <c r="H211" s="245"/>
    </row>
    <row r="212" spans="1:8" ht="20.25" customHeight="1">
      <c r="A212" s="14">
        <v>39121500</v>
      </c>
      <c r="B212" s="160" t="s">
        <v>190</v>
      </c>
      <c r="C212" s="9" t="s">
        <v>26</v>
      </c>
      <c r="D212" s="9" t="s">
        <v>25</v>
      </c>
      <c r="E212" s="15">
        <v>189990</v>
      </c>
      <c r="F212" s="15">
        <v>1</v>
      </c>
      <c r="G212" s="12">
        <f t="shared" si="5"/>
        <v>189990</v>
      </c>
      <c r="H212" s="245"/>
    </row>
    <row r="213" spans="1:8" ht="18.75" customHeight="1">
      <c r="A213" s="14">
        <v>39121100</v>
      </c>
      <c r="B213" s="8" t="s">
        <v>319</v>
      </c>
      <c r="C213" s="9" t="s">
        <v>26</v>
      </c>
      <c r="D213" s="9" t="s">
        <v>25</v>
      </c>
      <c r="E213" s="15">
        <v>38869</v>
      </c>
      <c r="F213" s="15">
        <v>1</v>
      </c>
      <c r="G213" s="12">
        <f t="shared" si="5"/>
        <v>38869</v>
      </c>
      <c r="H213" s="245"/>
    </row>
    <row r="214" spans="1:8" ht="20.25" customHeight="1">
      <c r="A214" s="14">
        <v>39138110</v>
      </c>
      <c r="B214" s="160" t="s">
        <v>492</v>
      </c>
      <c r="C214" s="9" t="s">
        <v>26</v>
      </c>
      <c r="D214" s="15" t="s">
        <v>25</v>
      </c>
      <c r="E214" s="15">
        <v>7080</v>
      </c>
      <c r="F214" s="15">
        <v>230</v>
      </c>
      <c r="G214" s="12">
        <f t="shared" si="5"/>
        <v>1628400</v>
      </c>
      <c r="H214" s="245"/>
    </row>
    <row r="215" spans="1:8" ht="18.75" customHeight="1">
      <c r="A215" s="14">
        <v>39132220</v>
      </c>
      <c r="B215" s="160" t="s">
        <v>494</v>
      </c>
      <c r="C215" s="9" t="s">
        <v>26</v>
      </c>
      <c r="D215" s="15" t="s">
        <v>25</v>
      </c>
      <c r="E215" s="15">
        <v>13980</v>
      </c>
      <c r="F215" s="15">
        <v>25</v>
      </c>
      <c r="G215" s="12">
        <f t="shared" si="5"/>
        <v>349500</v>
      </c>
      <c r="H215" s="245"/>
    </row>
    <row r="216" spans="1:8" ht="26.25" customHeight="1">
      <c r="A216" s="13">
        <v>39221350</v>
      </c>
      <c r="B216" s="8" t="s">
        <v>155</v>
      </c>
      <c r="C216" s="9" t="s">
        <v>148</v>
      </c>
      <c r="D216" s="9" t="s">
        <v>25</v>
      </c>
      <c r="E216" s="9">
        <v>5</v>
      </c>
      <c r="F216" s="9">
        <v>5000</v>
      </c>
      <c r="G216" s="12">
        <f t="shared" si="5"/>
        <v>25000</v>
      </c>
      <c r="H216" s="245"/>
    </row>
    <row r="217" spans="1:8" ht="26.25" customHeight="1">
      <c r="A217" s="13">
        <v>39221460</v>
      </c>
      <c r="B217" s="8" t="s">
        <v>496</v>
      </c>
      <c r="C217" s="9" t="s">
        <v>26</v>
      </c>
      <c r="D217" s="132" t="s">
        <v>25</v>
      </c>
      <c r="E217" s="2">
        <v>450</v>
      </c>
      <c r="F217" s="132">
        <v>20</v>
      </c>
      <c r="G217" s="12">
        <f t="shared" si="5"/>
        <v>9000</v>
      </c>
      <c r="H217" s="245"/>
    </row>
    <row r="218" spans="1:8" ht="20.100000000000001" customHeight="1">
      <c r="A218" s="13">
        <v>39221480</v>
      </c>
      <c r="B218" s="8" t="s">
        <v>391</v>
      </c>
      <c r="C218" s="9" t="s">
        <v>26</v>
      </c>
      <c r="D218" s="9" t="s">
        <v>25</v>
      </c>
      <c r="E218" s="2">
        <v>1000</v>
      </c>
      <c r="F218" s="2">
        <v>30</v>
      </c>
      <c r="G218" s="12">
        <f t="shared" si="5"/>
        <v>30000</v>
      </c>
      <c r="H218" s="245"/>
    </row>
    <row r="219" spans="1:8" ht="20.100000000000001" customHeight="1">
      <c r="A219" s="13">
        <v>39221490</v>
      </c>
      <c r="B219" s="8" t="s">
        <v>276</v>
      </c>
      <c r="C219" s="9" t="s">
        <v>148</v>
      </c>
      <c r="D219" s="10" t="s">
        <v>25</v>
      </c>
      <c r="E219" s="11">
        <v>150</v>
      </c>
      <c r="F219" s="11">
        <v>100</v>
      </c>
      <c r="G219" s="12">
        <f t="shared" si="5"/>
        <v>15000</v>
      </c>
      <c r="H219" s="245"/>
    </row>
    <row r="220" spans="1:8" ht="20.100000000000001" customHeight="1">
      <c r="A220" s="13" t="s">
        <v>87</v>
      </c>
      <c r="B220" s="8" t="s">
        <v>499</v>
      </c>
      <c r="C220" s="9" t="s">
        <v>26</v>
      </c>
      <c r="D220" s="9" t="s">
        <v>25</v>
      </c>
      <c r="E220" s="2">
        <v>600</v>
      </c>
      <c r="F220" s="2">
        <v>30</v>
      </c>
      <c r="G220" s="12">
        <f t="shared" si="5"/>
        <v>18000</v>
      </c>
      <c r="H220" s="245"/>
    </row>
    <row r="221" spans="1:8" ht="20.100000000000001" customHeight="1">
      <c r="A221" s="13" t="s">
        <v>272</v>
      </c>
      <c r="B221" s="8" t="s">
        <v>500</v>
      </c>
      <c r="C221" s="9" t="s">
        <v>26</v>
      </c>
      <c r="D221" s="9" t="s">
        <v>25</v>
      </c>
      <c r="E221" s="2">
        <v>1000</v>
      </c>
      <c r="F221" s="2">
        <v>30</v>
      </c>
      <c r="G221" s="12">
        <f t="shared" si="5"/>
        <v>30000</v>
      </c>
      <c r="H221" s="245"/>
    </row>
    <row r="222" spans="1:8" ht="20.100000000000001" customHeight="1">
      <c r="A222" s="13">
        <v>39292530</v>
      </c>
      <c r="B222" s="8" t="s">
        <v>501</v>
      </c>
      <c r="C222" s="9" t="s">
        <v>26</v>
      </c>
      <c r="D222" s="9" t="s">
        <v>25</v>
      </c>
      <c r="E222" s="2">
        <v>115</v>
      </c>
      <c r="F222" s="2">
        <v>20</v>
      </c>
      <c r="G222" s="12">
        <f t="shared" si="5"/>
        <v>2300</v>
      </c>
      <c r="H222" s="183"/>
    </row>
    <row r="223" spans="1:8" ht="20.100000000000001" customHeight="1">
      <c r="A223" s="13">
        <v>39241210</v>
      </c>
      <c r="B223" s="8" t="s">
        <v>502</v>
      </c>
      <c r="C223" s="9" t="s">
        <v>26</v>
      </c>
      <c r="D223" s="9" t="s">
        <v>25</v>
      </c>
      <c r="E223" s="2">
        <v>200</v>
      </c>
      <c r="F223" s="2">
        <v>20</v>
      </c>
      <c r="G223" s="12">
        <f t="shared" si="5"/>
        <v>4000</v>
      </c>
      <c r="H223" s="183"/>
    </row>
    <row r="224" spans="1:8" ht="20.100000000000001" customHeight="1">
      <c r="A224" s="13">
        <v>39241141</v>
      </c>
      <c r="B224" s="8" t="s">
        <v>743</v>
      </c>
      <c r="C224" s="9" t="s">
        <v>26</v>
      </c>
      <c r="D224" s="9" t="s">
        <v>25</v>
      </c>
      <c r="E224" s="2">
        <v>65</v>
      </c>
      <c r="F224" s="2">
        <v>20</v>
      </c>
      <c r="G224" s="12">
        <f t="shared" si="5"/>
        <v>1300</v>
      </c>
      <c r="H224" s="183"/>
    </row>
    <row r="225" spans="1:10" ht="20.100000000000001" customHeight="1">
      <c r="A225" s="13">
        <v>39263530</v>
      </c>
      <c r="B225" s="8" t="s">
        <v>574</v>
      </c>
      <c r="C225" s="9" t="s">
        <v>26</v>
      </c>
      <c r="D225" s="9" t="s">
        <v>25</v>
      </c>
      <c r="E225" s="2">
        <v>23</v>
      </c>
      <c r="F225" s="2">
        <v>100</v>
      </c>
      <c r="G225" s="12">
        <f t="shared" si="5"/>
        <v>2300</v>
      </c>
      <c r="H225" s="183"/>
    </row>
    <row r="226" spans="1:10" ht="20.100000000000001" customHeight="1">
      <c r="A226" s="13">
        <v>39263520</v>
      </c>
      <c r="B226" s="8" t="s">
        <v>503</v>
      </c>
      <c r="C226" s="9" t="s">
        <v>26</v>
      </c>
      <c r="D226" s="9" t="s">
        <v>25</v>
      </c>
      <c r="E226" s="2">
        <v>14</v>
      </c>
      <c r="F226" s="2">
        <v>200</v>
      </c>
      <c r="G226" s="12">
        <f t="shared" si="5"/>
        <v>2800</v>
      </c>
      <c r="H226" s="183"/>
    </row>
    <row r="227" spans="1:10" ht="20.100000000000001" customHeight="1">
      <c r="A227" s="13">
        <v>39263510</v>
      </c>
      <c r="B227" s="8" t="s">
        <v>575</v>
      </c>
      <c r="C227" s="9" t="s">
        <v>26</v>
      </c>
      <c r="D227" s="9" t="s">
        <v>25</v>
      </c>
      <c r="E227" s="2">
        <v>10</v>
      </c>
      <c r="F227" s="2">
        <v>300</v>
      </c>
      <c r="G227" s="12">
        <f t="shared" si="5"/>
        <v>3000</v>
      </c>
      <c r="H227" s="183"/>
    </row>
    <row r="228" spans="1:10" ht="27" customHeight="1">
      <c r="A228" s="13">
        <v>39292120</v>
      </c>
      <c r="B228" s="8" t="s">
        <v>274</v>
      </c>
      <c r="C228" s="9" t="s">
        <v>26</v>
      </c>
      <c r="D228" s="9" t="s">
        <v>25</v>
      </c>
      <c r="E228" s="2">
        <v>170</v>
      </c>
      <c r="F228" s="2">
        <v>100</v>
      </c>
      <c r="G228" s="12">
        <f t="shared" si="5"/>
        <v>17000</v>
      </c>
      <c r="H228" s="183"/>
    </row>
    <row r="229" spans="1:10" ht="20.100000000000001" customHeight="1">
      <c r="A229" s="13">
        <v>39292600</v>
      </c>
      <c r="B229" s="8" t="s">
        <v>119</v>
      </c>
      <c r="C229" s="9" t="s">
        <v>26</v>
      </c>
      <c r="D229" s="9" t="s">
        <v>25</v>
      </c>
      <c r="E229" s="2">
        <v>11856</v>
      </c>
      <c r="F229" s="2">
        <v>10</v>
      </c>
      <c r="G229" s="12">
        <f t="shared" si="5"/>
        <v>118560</v>
      </c>
      <c r="H229" s="183"/>
    </row>
    <row r="230" spans="1:10" ht="20.100000000000001" customHeight="1">
      <c r="A230" s="13">
        <v>39224550</v>
      </c>
      <c r="B230" s="8" t="s">
        <v>898</v>
      </c>
      <c r="C230" s="9" t="s">
        <v>26</v>
      </c>
      <c r="D230" s="9" t="s">
        <v>25</v>
      </c>
      <c r="E230" s="2">
        <v>550000</v>
      </c>
      <c r="F230" s="2">
        <v>3</v>
      </c>
      <c r="G230" s="12">
        <f t="shared" si="5"/>
        <v>1650000</v>
      </c>
      <c r="H230" s="183"/>
    </row>
    <row r="231" spans="1:10" ht="20.100000000000001" customHeight="1">
      <c r="A231" s="194">
        <v>39298200</v>
      </c>
      <c r="B231" s="8" t="s">
        <v>351</v>
      </c>
      <c r="C231" s="9" t="s">
        <v>26</v>
      </c>
      <c r="D231" s="9" t="s">
        <v>25</v>
      </c>
      <c r="E231" s="2">
        <v>2000</v>
      </c>
      <c r="F231" s="2">
        <v>30</v>
      </c>
      <c r="G231" s="12">
        <f t="shared" si="5"/>
        <v>60000</v>
      </c>
      <c r="H231" s="183"/>
      <c r="J231" s="198"/>
    </row>
    <row r="232" spans="1:10" ht="26.25" customHeight="1">
      <c r="A232" s="13">
        <v>39515440</v>
      </c>
      <c r="B232" s="8" t="s">
        <v>89</v>
      </c>
      <c r="C232" s="9" t="s">
        <v>13</v>
      </c>
      <c r="D232" s="9" t="s">
        <v>86</v>
      </c>
      <c r="E232" s="2">
        <v>3500</v>
      </c>
      <c r="F232" s="2">
        <v>80</v>
      </c>
      <c r="G232" s="12">
        <f t="shared" si="5"/>
        <v>280000</v>
      </c>
      <c r="H232" s="183"/>
    </row>
    <row r="233" spans="1:10" ht="26.25" customHeight="1">
      <c r="A233" s="13" t="s">
        <v>1030</v>
      </c>
      <c r="B233" s="8" t="s">
        <v>89</v>
      </c>
      <c r="C233" s="9" t="s">
        <v>13</v>
      </c>
      <c r="D233" s="9" t="s">
        <v>86</v>
      </c>
      <c r="E233" s="2">
        <v>5000</v>
      </c>
      <c r="F233" s="2">
        <v>70</v>
      </c>
      <c r="G233" s="12">
        <f t="shared" si="5"/>
        <v>350000</v>
      </c>
      <c r="H233" s="183"/>
    </row>
    <row r="234" spans="1:10" ht="20.100000000000001" customHeight="1">
      <c r="A234" s="13">
        <v>39711140</v>
      </c>
      <c r="B234" s="8" t="s">
        <v>902</v>
      </c>
      <c r="C234" s="9" t="s">
        <v>148</v>
      </c>
      <c r="D234" s="9" t="s">
        <v>25</v>
      </c>
      <c r="E234" s="2">
        <v>80000</v>
      </c>
      <c r="F234" s="9">
        <v>2</v>
      </c>
      <c r="G234" s="12">
        <f t="shared" si="5"/>
        <v>160000</v>
      </c>
      <c r="H234" s="245"/>
    </row>
    <row r="235" spans="1:10" ht="20.100000000000001" customHeight="1">
      <c r="A235" s="14">
        <v>39714200</v>
      </c>
      <c r="B235" s="8" t="s">
        <v>567</v>
      </c>
      <c r="C235" s="9" t="s">
        <v>148</v>
      </c>
      <c r="D235" s="9" t="s">
        <v>25</v>
      </c>
      <c r="E235" s="2">
        <v>350000</v>
      </c>
      <c r="F235" s="2">
        <v>2</v>
      </c>
      <c r="G235" s="12">
        <f t="shared" si="5"/>
        <v>700000</v>
      </c>
      <c r="H235" s="245"/>
    </row>
    <row r="236" spans="1:10" ht="20.100000000000001" customHeight="1">
      <c r="A236" s="14">
        <v>39714240</v>
      </c>
      <c r="B236" s="8" t="s">
        <v>185</v>
      </c>
      <c r="C236" s="9" t="s">
        <v>148</v>
      </c>
      <c r="D236" s="9" t="s">
        <v>25</v>
      </c>
      <c r="E236" s="2">
        <v>300000</v>
      </c>
      <c r="F236" s="2">
        <v>2</v>
      </c>
      <c r="G236" s="12">
        <f t="shared" si="5"/>
        <v>600000</v>
      </c>
      <c r="H236" s="245"/>
    </row>
    <row r="237" spans="1:10" ht="42.75" customHeight="1">
      <c r="A237" s="13" t="s">
        <v>953</v>
      </c>
      <c r="B237" s="8" t="s">
        <v>956</v>
      </c>
      <c r="C237" s="9" t="s">
        <v>148</v>
      </c>
      <c r="D237" s="9" t="s">
        <v>25</v>
      </c>
      <c r="E237" s="2">
        <v>8000</v>
      </c>
      <c r="F237" s="9">
        <v>1</v>
      </c>
      <c r="G237" s="12">
        <f t="shared" si="5"/>
        <v>8000</v>
      </c>
      <c r="H237" s="245"/>
    </row>
    <row r="238" spans="1:10" ht="44.25" customHeight="1">
      <c r="A238" s="13" t="s">
        <v>954</v>
      </c>
      <c r="B238" s="8" t="s">
        <v>955</v>
      </c>
      <c r="C238" s="9" t="s">
        <v>148</v>
      </c>
      <c r="D238" s="9" t="s">
        <v>25</v>
      </c>
      <c r="E238" s="2">
        <v>60000</v>
      </c>
      <c r="F238" s="9">
        <v>1</v>
      </c>
      <c r="G238" s="12">
        <f t="shared" si="5"/>
        <v>60000</v>
      </c>
      <c r="H238" s="245"/>
    </row>
    <row r="239" spans="1:10" ht="20.100000000000001" customHeight="1">
      <c r="A239" s="14">
        <v>39721510</v>
      </c>
      <c r="B239" s="8" t="s">
        <v>568</v>
      </c>
      <c r="C239" s="9" t="s">
        <v>148</v>
      </c>
      <c r="D239" s="9" t="s">
        <v>25</v>
      </c>
      <c r="E239" s="2">
        <v>15000</v>
      </c>
      <c r="F239" s="2">
        <v>4</v>
      </c>
      <c r="G239" s="12">
        <f t="shared" si="5"/>
        <v>60000</v>
      </c>
      <c r="H239" s="245"/>
    </row>
    <row r="240" spans="1:10" ht="20.100000000000001" customHeight="1">
      <c r="A240" s="13">
        <v>39831241</v>
      </c>
      <c r="B240" s="8" t="s">
        <v>59</v>
      </c>
      <c r="C240" s="9" t="s">
        <v>148</v>
      </c>
      <c r="D240" s="10" t="s">
        <v>51</v>
      </c>
      <c r="E240" s="11">
        <v>2000</v>
      </c>
      <c r="F240" s="11">
        <v>30</v>
      </c>
      <c r="G240" s="12">
        <f t="shared" si="5"/>
        <v>60000</v>
      </c>
      <c r="H240" s="245"/>
    </row>
    <row r="241" spans="1:8" ht="20.100000000000001" customHeight="1">
      <c r="A241" s="13">
        <v>39831245</v>
      </c>
      <c r="B241" s="8" t="s">
        <v>890</v>
      </c>
      <c r="C241" s="9" t="s">
        <v>148</v>
      </c>
      <c r="D241" s="10" t="s">
        <v>58</v>
      </c>
      <c r="E241" s="11">
        <v>1500</v>
      </c>
      <c r="F241" s="11">
        <v>30</v>
      </c>
      <c r="G241" s="12">
        <f t="shared" si="5"/>
        <v>45000</v>
      </c>
      <c r="H241" s="245"/>
    </row>
    <row r="242" spans="1:8" ht="20.100000000000001" customHeight="1">
      <c r="A242" s="13">
        <v>39831246</v>
      </c>
      <c r="B242" s="8" t="s">
        <v>703</v>
      </c>
      <c r="C242" s="9" t="s">
        <v>148</v>
      </c>
      <c r="D242" s="10" t="s">
        <v>51</v>
      </c>
      <c r="E242" s="11">
        <v>800</v>
      </c>
      <c r="F242" s="11">
        <v>400</v>
      </c>
      <c r="G242" s="12">
        <f t="shared" si="5"/>
        <v>320000</v>
      </c>
      <c r="H242" s="245"/>
    </row>
    <row r="243" spans="1:8" ht="20.100000000000001" customHeight="1">
      <c r="A243" s="13">
        <v>39831100</v>
      </c>
      <c r="B243" s="8" t="s">
        <v>891</v>
      </c>
      <c r="C243" s="9" t="s">
        <v>148</v>
      </c>
      <c r="D243" s="10" t="s">
        <v>58</v>
      </c>
      <c r="E243" s="11">
        <v>700</v>
      </c>
      <c r="F243" s="11">
        <v>200</v>
      </c>
      <c r="G243" s="12">
        <f t="shared" si="5"/>
        <v>140000</v>
      </c>
      <c r="H243" s="245"/>
    </row>
    <row r="244" spans="1:8" ht="20.100000000000001" customHeight="1">
      <c r="A244" s="13">
        <v>39831283</v>
      </c>
      <c r="B244" s="8" t="s">
        <v>275</v>
      </c>
      <c r="C244" s="9" t="s">
        <v>148</v>
      </c>
      <c r="D244" s="10" t="s">
        <v>25</v>
      </c>
      <c r="E244" s="11">
        <v>500</v>
      </c>
      <c r="F244" s="11">
        <v>250</v>
      </c>
      <c r="G244" s="12">
        <f t="shared" si="5"/>
        <v>125000</v>
      </c>
      <c r="H244" s="245"/>
    </row>
    <row r="245" spans="1:8" ht="20.100000000000001" customHeight="1">
      <c r="A245" s="13">
        <v>39831281</v>
      </c>
      <c r="B245" s="8" t="s">
        <v>353</v>
      </c>
      <c r="C245" s="9" t="s">
        <v>148</v>
      </c>
      <c r="D245" s="10" t="s">
        <v>25</v>
      </c>
      <c r="E245" s="11">
        <v>450</v>
      </c>
      <c r="F245" s="11">
        <v>200</v>
      </c>
      <c r="G245" s="12">
        <f t="shared" si="5"/>
        <v>90000</v>
      </c>
      <c r="H245" s="245"/>
    </row>
    <row r="246" spans="1:8" ht="20.100000000000001" customHeight="1">
      <c r="A246" s="13">
        <v>39831280</v>
      </c>
      <c r="B246" s="8" t="s">
        <v>354</v>
      </c>
      <c r="C246" s="9" t="s">
        <v>148</v>
      </c>
      <c r="D246" s="10" t="s">
        <v>58</v>
      </c>
      <c r="E246" s="11">
        <v>500</v>
      </c>
      <c r="F246" s="11">
        <v>200</v>
      </c>
      <c r="G246" s="12">
        <f t="shared" si="5"/>
        <v>100000</v>
      </c>
      <c r="H246" s="245"/>
    </row>
    <row r="247" spans="1:8" ht="26.25" customHeight="1">
      <c r="A247" s="13">
        <v>39839100</v>
      </c>
      <c r="B247" s="8" t="s">
        <v>510</v>
      </c>
      <c r="C247" s="9" t="s">
        <v>148</v>
      </c>
      <c r="D247" s="10" t="s">
        <v>25</v>
      </c>
      <c r="E247" s="11">
        <v>1000</v>
      </c>
      <c r="F247" s="11">
        <v>20</v>
      </c>
      <c r="G247" s="12">
        <f t="shared" si="5"/>
        <v>20000</v>
      </c>
      <c r="H247" s="245"/>
    </row>
    <row r="248" spans="1:8" ht="26.25" customHeight="1">
      <c r="A248" s="13">
        <v>39839200</v>
      </c>
      <c r="B248" s="8" t="s">
        <v>511</v>
      </c>
      <c r="C248" s="9" t="s">
        <v>148</v>
      </c>
      <c r="D248" s="10" t="s">
        <v>25</v>
      </c>
      <c r="E248" s="11">
        <v>400</v>
      </c>
      <c r="F248" s="11">
        <v>50</v>
      </c>
      <c r="G248" s="12">
        <f t="shared" si="5"/>
        <v>20000</v>
      </c>
      <c r="H248" s="245"/>
    </row>
    <row r="249" spans="1:8" ht="21.75" customHeight="1">
      <c r="A249" s="13">
        <v>39812410</v>
      </c>
      <c r="B249" s="8" t="s">
        <v>220</v>
      </c>
      <c r="C249" s="9" t="s">
        <v>148</v>
      </c>
      <c r="D249" s="10" t="s">
        <v>25</v>
      </c>
      <c r="E249" s="11">
        <v>600</v>
      </c>
      <c r="F249" s="11">
        <v>5</v>
      </c>
      <c r="G249" s="12">
        <f t="shared" si="5"/>
        <v>3000</v>
      </c>
      <c r="H249" s="245"/>
    </row>
    <row r="250" spans="1:8" ht="27.75" customHeight="1">
      <c r="A250" s="13">
        <v>39812100</v>
      </c>
      <c r="B250" s="8" t="s">
        <v>136</v>
      </c>
      <c r="C250" s="9" t="s">
        <v>148</v>
      </c>
      <c r="D250" s="10" t="s">
        <v>51</v>
      </c>
      <c r="E250" s="11">
        <v>1200</v>
      </c>
      <c r="F250" s="11">
        <v>150</v>
      </c>
      <c r="G250" s="12">
        <f t="shared" si="5"/>
        <v>180000</v>
      </c>
      <c r="H250" s="245"/>
    </row>
    <row r="251" spans="1:8" ht="28.5" customHeight="1">
      <c r="A251" s="13">
        <v>39831242</v>
      </c>
      <c r="B251" s="8" t="s">
        <v>506</v>
      </c>
      <c r="C251" s="9" t="s">
        <v>148</v>
      </c>
      <c r="D251" s="10" t="s">
        <v>51</v>
      </c>
      <c r="E251" s="11">
        <v>700</v>
      </c>
      <c r="F251" s="11">
        <v>200</v>
      </c>
      <c r="G251" s="12">
        <f t="shared" si="5"/>
        <v>140000</v>
      </c>
      <c r="H251" s="245"/>
    </row>
    <row r="252" spans="1:8" ht="26.25" customHeight="1">
      <c r="A252" s="13">
        <v>39812600</v>
      </c>
      <c r="B252" s="8" t="s">
        <v>352</v>
      </c>
      <c r="C252" s="9" t="s">
        <v>148</v>
      </c>
      <c r="D252" s="10" t="s">
        <v>25</v>
      </c>
      <c r="E252" s="11">
        <v>450</v>
      </c>
      <c r="F252" s="11">
        <v>250</v>
      </c>
      <c r="G252" s="12">
        <f t="shared" si="5"/>
        <v>112500</v>
      </c>
      <c r="H252" s="245"/>
    </row>
    <row r="253" spans="1:8" ht="22.5" customHeight="1">
      <c r="A253" s="13">
        <v>39836000</v>
      </c>
      <c r="B253" s="8" t="s">
        <v>507</v>
      </c>
      <c r="C253" s="9" t="s">
        <v>148</v>
      </c>
      <c r="D253" s="10" t="s">
        <v>25</v>
      </c>
      <c r="E253" s="11">
        <v>1000</v>
      </c>
      <c r="F253" s="11">
        <v>250</v>
      </c>
      <c r="G253" s="12">
        <f t="shared" si="5"/>
        <v>250000</v>
      </c>
      <c r="H253" s="245"/>
    </row>
    <row r="254" spans="1:8" ht="22.5" customHeight="1">
      <c r="A254" s="13" t="s">
        <v>277</v>
      </c>
      <c r="B254" s="8" t="s">
        <v>512</v>
      </c>
      <c r="C254" s="9" t="s">
        <v>13</v>
      </c>
      <c r="D254" s="10" t="s">
        <v>58</v>
      </c>
      <c r="E254" s="11">
        <v>300</v>
      </c>
      <c r="F254" s="11">
        <v>1000</v>
      </c>
      <c r="G254" s="12">
        <f t="shared" si="5"/>
        <v>300000</v>
      </c>
      <c r="H254" s="212"/>
    </row>
    <row r="255" spans="1:8" ht="22.5" customHeight="1">
      <c r="A255" s="13" t="s">
        <v>278</v>
      </c>
      <c r="B255" s="8" t="s">
        <v>569</v>
      </c>
      <c r="C255" s="9" t="s">
        <v>13</v>
      </c>
      <c r="D255" s="10" t="s">
        <v>58</v>
      </c>
      <c r="E255" s="11">
        <v>200</v>
      </c>
      <c r="F255" s="11">
        <v>400</v>
      </c>
      <c r="G255" s="12">
        <f t="shared" si="5"/>
        <v>80000</v>
      </c>
      <c r="H255" s="212"/>
    </row>
    <row r="256" spans="1:8" ht="21.75" customHeight="1">
      <c r="A256" s="13">
        <v>42131490</v>
      </c>
      <c r="B256" s="8" t="s">
        <v>143</v>
      </c>
      <c r="C256" s="9" t="s">
        <v>13</v>
      </c>
      <c r="D256" s="11" t="s">
        <v>25</v>
      </c>
      <c r="E256" s="11">
        <v>650</v>
      </c>
      <c r="F256" s="11">
        <v>20</v>
      </c>
      <c r="G256" s="12">
        <f t="shared" si="5"/>
        <v>13000</v>
      </c>
      <c r="H256" s="183"/>
    </row>
    <row r="257" spans="1:8" ht="32.25" customHeight="1">
      <c r="A257" s="191" t="s">
        <v>942</v>
      </c>
      <c r="B257" s="159" t="s">
        <v>945</v>
      </c>
      <c r="C257" s="9" t="s">
        <v>13</v>
      </c>
      <c r="D257" s="10" t="s">
        <v>25</v>
      </c>
      <c r="E257" s="11">
        <v>5000</v>
      </c>
      <c r="F257" s="11">
        <v>4</v>
      </c>
      <c r="G257" s="12">
        <f t="shared" si="5"/>
        <v>20000</v>
      </c>
      <c r="H257" s="183"/>
    </row>
    <row r="258" spans="1:8" ht="27.75" customHeight="1">
      <c r="A258" s="191" t="s">
        <v>943</v>
      </c>
      <c r="B258" s="159" t="s">
        <v>944</v>
      </c>
      <c r="C258" s="9" t="s">
        <v>13</v>
      </c>
      <c r="D258" s="10" t="s">
        <v>25</v>
      </c>
      <c r="E258" s="11">
        <v>6500</v>
      </c>
      <c r="F258" s="11">
        <v>6</v>
      </c>
      <c r="G258" s="12">
        <f t="shared" si="5"/>
        <v>39000</v>
      </c>
      <c r="H258" s="183"/>
    </row>
    <row r="259" spans="1:8" ht="26.25" customHeight="1">
      <c r="A259" s="13" t="s">
        <v>759</v>
      </c>
      <c r="B259" s="149" t="s">
        <v>760</v>
      </c>
      <c r="C259" s="9" t="s">
        <v>13</v>
      </c>
      <c r="D259" s="157" t="s">
        <v>25</v>
      </c>
      <c r="E259" s="2">
        <v>1000</v>
      </c>
      <c r="F259" s="158">
        <v>20</v>
      </c>
      <c r="G259" s="12">
        <f t="shared" si="5"/>
        <v>20000</v>
      </c>
      <c r="H259" s="183"/>
    </row>
    <row r="260" spans="1:8" ht="26.25" customHeight="1">
      <c r="A260" s="13">
        <v>44111411</v>
      </c>
      <c r="B260" s="8" t="s">
        <v>761</v>
      </c>
      <c r="C260" s="9" t="s">
        <v>13</v>
      </c>
      <c r="D260" s="157" t="s">
        <v>51</v>
      </c>
      <c r="E260" s="11">
        <v>4000</v>
      </c>
      <c r="F260" s="11">
        <v>15</v>
      </c>
      <c r="G260" s="12">
        <f t="shared" si="5"/>
        <v>60000</v>
      </c>
      <c r="H260" s="183"/>
    </row>
    <row r="261" spans="1:8" ht="26.25" customHeight="1">
      <c r="A261" s="13">
        <v>44111412</v>
      </c>
      <c r="B261" s="8" t="s">
        <v>744</v>
      </c>
      <c r="C261" s="9" t="s">
        <v>13</v>
      </c>
      <c r="D261" s="157" t="s">
        <v>51</v>
      </c>
      <c r="E261" s="2">
        <v>1600</v>
      </c>
      <c r="F261" s="158">
        <v>30</v>
      </c>
      <c r="G261" s="12">
        <f t="shared" si="5"/>
        <v>48000</v>
      </c>
      <c r="H261" s="183"/>
    </row>
    <row r="262" spans="1:8" ht="26.25" customHeight="1">
      <c r="A262" s="13">
        <v>44111413</v>
      </c>
      <c r="B262" s="8" t="s">
        <v>90</v>
      </c>
      <c r="C262" s="9" t="s">
        <v>13</v>
      </c>
      <c r="D262" s="157" t="s">
        <v>51</v>
      </c>
      <c r="E262" s="2">
        <v>1500</v>
      </c>
      <c r="F262" s="158">
        <v>50</v>
      </c>
      <c r="G262" s="12">
        <f t="shared" si="5"/>
        <v>75000</v>
      </c>
      <c r="H262" s="183"/>
    </row>
    <row r="263" spans="1:8" ht="42" customHeight="1">
      <c r="A263" s="13">
        <v>44192700</v>
      </c>
      <c r="B263" s="8" t="s">
        <v>892</v>
      </c>
      <c r="C263" s="9" t="s">
        <v>13</v>
      </c>
      <c r="D263" s="11" t="s">
        <v>25</v>
      </c>
      <c r="E263" s="11">
        <v>1350</v>
      </c>
      <c r="F263" s="11">
        <v>4</v>
      </c>
      <c r="G263" s="12">
        <f t="shared" si="5"/>
        <v>5400</v>
      </c>
      <c r="H263" s="183"/>
    </row>
    <row r="264" spans="1:8" ht="45" customHeight="1">
      <c r="A264" s="13">
        <v>44221162</v>
      </c>
      <c r="B264" s="8" t="s">
        <v>392</v>
      </c>
      <c r="C264" s="9" t="s">
        <v>13</v>
      </c>
      <c r="D264" s="132" t="s">
        <v>25</v>
      </c>
      <c r="E264" s="2">
        <v>11000</v>
      </c>
      <c r="F264" s="132">
        <v>5</v>
      </c>
      <c r="G264" s="12">
        <f t="shared" si="5"/>
        <v>55000</v>
      </c>
      <c r="H264" s="183"/>
    </row>
    <row r="265" spans="1:8" ht="33.75" customHeight="1">
      <c r="A265" s="13">
        <v>44311180</v>
      </c>
      <c r="B265" s="8" t="s">
        <v>144</v>
      </c>
      <c r="C265" s="9" t="s">
        <v>13</v>
      </c>
      <c r="D265" s="11" t="s">
        <v>51</v>
      </c>
      <c r="E265" s="11">
        <v>1300</v>
      </c>
      <c r="F265" s="11">
        <v>32</v>
      </c>
      <c r="G265" s="12">
        <f t="shared" si="5"/>
        <v>41600</v>
      </c>
      <c r="H265" s="183"/>
    </row>
    <row r="266" spans="1:8" ht="48" customHeight="1">
      <c r="A266" s="13">
        <v>44322220</v>
      </c>
      <c r="B266" s="8" t="s">
        <v>523</v>
      </c>
      <c r="C266" s="9" t="s">
        <v>13</v>
      </c>
      <c r="D266" s="11" t="s">
        <v>91</v>
      </c>
      <c r="E266" s="11">
        <v>230</v>
      </c>
      <c r="F266" s="11">
        <v>100</v>
      </c>
      <c r="G266" s="12">
        <f t="shared" si="5"/>
        <v>23000</v>
      </c>
      <c r="H266" s="183"/>
    </row>
    <row r="267" spans="1:8" ht="55.5" customHeight="1">
      <c r="A267" s="13" t="s">
        <v>202</v>
      </c>
      <c r="B267" s="8" t="s">
        <v>893</v>
      </c>
      <c r="C267" s="9" t="s">
        <v>13</v>
      </c>
      <c r="D267" s="11" t="s">
        <v>91</v>
      </c>
      <c r="E267" s="11">
        <v>180</v>
      </c>
      <c r="F267" s="11">
        <v>200</v>
      </c>
      <c r="G267" s="12">
        <f t="shared" si="5"/>
        <v>36000</v>
      </c>
      <c r="H267" s="183"/>
    </row>
    <row r="268" spans="1:8" ht="27" customHeight="1">
      <c r="A268" s="13">
        <v>44411300</v>
      </c>
      <c r="B268" s="8" t="s">
        <v>1053</v>
      </c>
      <c r="C268" s="9" t="s">
        <v>13</v>
      </c>
      <c r="D268" s="11" t="s">
        <v>25</v>
      </c>
      <c r="E268" s="11">
        <v>20000</v>
      </c>
      <c r="F268" s="11">
        <v>1</v>
      </c>
      <c r="G268" s="12">
        <f t="shared" si="5"/>
        <v>20000</v>
      </c>
      <c r="H268" s="183"/>
    </row>
    <row r="269" spans="1:8" ht="26.25" customHeight="1">
      <c r="A269" s="13">
        <v>44423240</v>
      </c>
      <c r="B269" s="8" t="s">
        <v>528</v>
      </c>
      <c r="C269" s="9" t="s">
        <v>13</v>
      </c>
      <c r="D269" s="11" t="s">
        <v>25</v>
      </c>
      <c r="E269" s="11">
        <v>20000</v>
      </c>
      <c r="F269" s="11">
        <v>2</v>
      </c>
      <c r="G269" s="12">
        <f t="shared" si="5"/>
        <v>40000</v>
      </c>
      <c r="H269" s="183"/>
    </row>
    <row r="270" spans="1:8" ht="42" customHeight="1">
      <c r="A270" s="13">
        <v>44511220</v>
      </c>
      <c r="B270" s="8" t="s">
        <v>280</v>
      </c>
      <c r="C270" s="9" t="s">
        <v>13</v>
      </c>
      <c r="D270" s="132" t="s">
        <v>25</v>
      </c>
      <c r="E270" s="2">
        <v>2000</v>
      </c>
      <c r="F270" s="132">
        <v>1</v>
      </c>
      <c r="G270" s="12">
        <f t="shared" si="5"/>
        <v>2000</v>
      </c>
      <c r="H270" s="183"/>
    </row>
    <row r="271" spans="1:8" ht="42" customHeight="1">
      <c r="A271" s="13" t="s">
        <v>283</v>
      </c>
      <c r="B271" s="8" t="s">
        <v>576</v>
      </c>
      <c r="C271" s="9" t="s">
        <v>13</v>
      </c>
      <c r="D271" s="132" t="s">
        <v>25</v>
      </c>
      <c r="E271" s="2">
        <v>11000</v>
      </c>
      <c r="F271" s="132">
        <v>1</v>
      </c>
      <c r="G271" s="12">
        <f t="shared" si="5"/>
        <v>11000</v>
      </c>
      <c r="H271" s="183"/>
    </row>
    <row r="272" spans="1:8" ht="39" customHeight="1">
      <c r="A272" s="13" t="s">
        <v>284</v>
      </c>
      <c r="B272" s="8" t="s">
        <v>725</v>
      </c>
      <c r="C272" s="9" t="s">
        <v>13</v>
      </c>
      <c r="D272" s="132" t="s">
        <v>25</v>
      </c>
      <c r="E272" s="2">
        <v>86000</v>
      </c>
      <c r="F272" s="132">
        <v>1</v>
      </c>
      <c r="G272" s="12">
        <f t="shared" si="5"/>
        <v>86000</v>
      </c>
      <c r="H272" s="183"/>
    </row>
    <row r="273" spans="1:10" ht="44.25" customHeight="1">
      <c r="A273" s="13" t="s">
        <v>285</v>
      </c>
      <c r="B273" s="8" t="s">
        <v>533</v>
      </c>
      <c r="C273" s="9" t="s">
        <v>13</v>
      </c>
      <c r="D273" s="132" t="s">
        <v>25</v>
      </c>
      <c r="E273" s="2">
        <v>2000</v>
      </c>
      <c r="F273" s="132">
        <v>1</v>
      </c>
      <c r="G273" s="12">
        <f t="shared" si="5"/>
        <v>2000</v>
      </c>
      <c r="H273" s="183"/>
    </row>
    <row r="274" spans="1:10" ht="22.5" customHeight="1">
      <c r="A274" s="13">
        <v>44511240</v>
      </c>
      <c r="B274" s="8" t="s">
        <v>360</v>
      </c>
      <c r="C274" s="9" t="s">
        <v>13</v>
      </c>
      <c r="D274" s="132" t="s">
        <v>25</v>
      </c>
      <c r="E274" s="2">
        <v>2500</v>
      </c>
      <c r="F274" s="132">
        <v>3</v>
      </c>
      <c r="G274" s="12">
        <f t="shared" si="5"/>
        <v>7500</v>
      </c>
      <c r="H274" s="183"/>
    </row>
    <row r="275" spans="1:10" ht="21.75" customHeight="1">
      <c r="A275" s="13">
        <v>44511700</v>
      </c>
      <c r="B275" s="149" t="s">
        <v>279</v>
      </c>
      <c r="C275" s="9" t="s">
        <v>13</v>
      </c>
      <c r="D275" s="132" t="s">
        <v>25</v>
      </c>
      <c r="E275" s="2">
        <v>3650</v>
      </c>
      <c r="F275" s="158">
        <v>2</v>
      </c>
      <c r="G275" s="12">
        <f t="shared" si="5"/>
        <v>7300</v>
      </c>
      <c r="H275" s="183"/>
    </row>
    <row r="276" spans="1:10" ht="49.15" customHeight="1">
      <c r="A276" s="13" t="s">
        <v>361</v>
      </c>
      <c r="B276" s="8" t="s">
        <v>535</v>
      </c>
      <c r="C276" s="9" t="s">
        <v>13</v>
      </c>
      <c r="D276" s="132" t="s">
        <v>25</v>
      </c>
      <c r="E276" s="2">
        <v>4000</v>
      </c>
      <c r="F276" s="132">
        <v>1</v>
      </c>
      <c r="G276" s="12">
        <f t="shared" si="5"/>
        <v>4000</v>
      </c>
      <c r="H276" s="183"/>
    </row>
    <row r="277" spans="1:10" ht="28.5" customHeight="1">
      <c r="A277" s="13" t="s">
        <v>105</v>
      </c>
      <c r="B277" s="149" t="s">
        <v>106</v>
      </c>
      <c r="C277" s="9" t="s">
        <v>13</v>
      </c>
      <c r="D277" s="157" t="s">
        <v>25</v>
      </c>
      <c r="E277" s="2">
        <v>1900</v>
      </c>
      <c r="F277" s="158">
        <v>50</v>
      </c>
      <c r="G277" s="12">
        <f t="shared" si="5"/>
        <v>95000</v>
      </c>
      <c r="H277" s="183"/>
    </row>
    <row r="278" spans="1:10" ht="21.75" customHeight="1">
      <c r="A278" s="14">
        <v>44521170</v>
      </c>
      <c r="B278" s="149" t="s">
        <v>894</v>
      </c>
      <c r="C278" s="9" t="s">
        <v>13</v>
      </c>
      <c r="D278" s="157" t="s">
        <v>25</v>
      </c>
      <c r="E278" s="2">
        <v>2500</v>
      </c>
      <c r="F278" s="158">
        <v>5</v>
      </c>
      <c r="G278" s="12">
        <f t="shared" ref="G278:G342" si="6">E278*F278</f>
        <v>12500</v>
      </c>
      <c r="H278" s="183"/>
    </row>
    <row r="279" spans="1:10" ht="21.75" customHeight="1">
      <c r="A279" s="14">
        <v>44821000</v>
      </c>
      <c r="B279" s="149" t="s">
        <v>1052</v>
      </c>
      <c r="C279" s="9" t="s">
        <v>13</v>
      </c>
      <c r="D279" s="157" t="s">
        <v>58</v>
      </c>
      <c r="E279" s="2">
        <v>2500</v>
      </c>
      <c r="F279" s="158">
        <v>20</v>
      </c>
      <c r="G279" s="12">
        <f t="shared" si="6"/>
        <v>50000</v>
      </c>
      <c r="H279" s="183"/>
    </row>
    <row r="280" spans="1:10" ht="20.25" customHeight="1">
      <c r="A280" s="255" t="s">
        <v>125</v>
      </c>
      <c r="B280" s="255"/>
      <c r="C280" s="255"/>
      <c r="D280" s="255"/>
      <c r="E280" s="255"/>
      <c r="F280" s="255"/>
      <c r="G280" s="12">
        <f t="shared" si="6"/>
        <v>0</v>
      </c>
      <c r="H280" s="183"/>
    </row>
    <row r="281" spans="1:10" ht="26.25" customHeight="1">
      <c r="A281" s="14">
        <v>45231147</v>
      </c>
      <c r="B281" s="8" t="s">
        <v>27</v>
      </c>
      <c r="C281" s="9" t="s">
        <v>26</v>
      </c>
      <c r="D281" s="9" t="s">
        <v>18</v>
      </c>
      <c r="E281" s="156">
        <v>200000</v>
      </c>
      <c r="F281" s="2">
        <v>1</v>
      </c>
      <c r="G281" s="12">
        <f t="shared" si="6"/>
        <v>200000</v>
      </c>
      <c r="H281" s="183"/>
    </row>
    <row r="282" spans="1:10" ht="45.75" customHeight="1">
      <c r="A282" s="14">
        <v>45231188</v>
      </c>
      <c r="B282" s="8" t="s">
        <v>987</v>
      </c>
      <c r="C282" s="9" t="s">
        <v>26</v>
      </c>
      <c r="D282" s="9" t="s">
        <v>18</v>
      </c>
      <c r="E282" s="156">
        <v>3000000</v>
      </c>
      <c r="F282" s="2">
        <v>1</v>
      </c>
      <c r="G282" s="12">
        <f t="shared" si="6"/>
        <v>3000000</v>
      </c>
      <c r="H282" s="212"/>
    </row>
    <row r="283" spans="1:10" ht="45.75" customHeight="1">
      <c r="A283" s="14">
        <v>45211113</v>
      </c>
      <c r="B283" s="8" t="s">
        <v>988</v>
      </c>
      <c r="C283" s="9" t="s">
        <v>26</v>
      </c>
      <c r="D283" s="9" t="s">
        <v>18</v>
      </c>
      <c r="E283" s="2">
        <v>7350000</v>
      </c>
      <c r="F283" s="2">
        <v>1</v>
      </c>
      <c r="G283" s="12">
        <f t="shared" si="6"/>
        <v>7350000</v>
      </c>
      <c r="H283" s="245"/>
    </row>
    <row r="284" spans="1:10" ht="66" customHeight="1">
      <c r="A284" s="14" t="s">
        <v>31</v>
      </c>
      <c r="B284" s="8" t="s">
        <v>989</v>
      </c>
      <c r="C284" s="9" t="s">
        <v>26</v>
      </c>
      <c r="D284" s="9" t="s">
        <v>18</v>
      </c>
      <c r="E284" s="2">
        <v>1900000</v>
      </c>
      <c r="F284" s="2">
        <v>1</v>
      </c>
      <c r="G284" s="12">
        <f t="shared" si="6"/>
        <v>1900000</v>
      </c>
      <c r="H284" s="245"/>
    </row>
    <row r="285" spans="1:10" ht="57.75" customHeight="1">
      <c r="A285" s="14" t="s">
        <v>32</v>
      </c>
      <c r="B285" s="8" t="s">
        <v>990</v>
      </c>
      <c r="C285" s="9" t="s">
        <v>26</v>
      </c>
      <c r="D285" s="9" t="s">
        <v>18</v>
      </c>
      <c r="E285" s="2">
        <v>22000000</v>
      </c>
      <c r="F285" s="2">
        <v>1</v>
      </c>
      <c r="G285" s="12">
        <f t="shared" si="6"/>
        <v>22000000</v>
      </c>
      <c r="H285" s="245"/>
    </row>
    <row r="286" spans="1:10" ht="51.75" customHeight="1">
      <c r="A286" s="14" t="s">
        <v>33</v>
      </c>
      <c r="B286" s="8" t="s">
        <v>976</v>
      </c>
      <c r="C286" s="9" t="s">
        <v>26</v>
      </c>
      <c r="D286" s="9" t="s">
        <v>18</v>
      </c>
      <c r="E286" s="2">
        <v>28752543</v>
      </c>
      <c r="F286" s="2">
        <v>1</v>
      </c>
      <c r="G286" s="12">
        <f t="shared" si="6"/>
        <v>28752543</v>
      </c>
      <c r="H286" s="245"/>
    </row>
    <row r="287" spans="1:10" ht="51.6" customHeight="1">
      <c r="A287" s="14" t="s">
        <v>173</v>
      </c>
      <c r="B287" s="8" t="s">
        <v>991</v>
      </c>
      <c r="C287" s="9" t="s">
        <v>148</v>
      </c>
      <c r="D287" s="9" t="s">
        <v>18</v>
      </c>
      <c r="E287" s="2">
        <v>1500000</v>
      </c>
      <c r="F287" s="15">
        <v>1</v>
      </c>
      <c r="G287" s="12">
        <f t="shared" si="6"/>
        <v>1500000</v>
      </c>
      <c r="H287" s="245"/>
    </row>
    <row r="288" spans="1:10" ht="28.15" customHeight="1">
      <c r="A288" s="14">
        <v>45421117</v>
      </c>
      <c r="B288" s="8" t="s">
        <v>992</v>
      </c>
      <c r="C288" s="9" t="s">
        <v>26</v>
      </c>
      <c r="D288" s="9" t="s">
        <v>18</v>
      </c>
      <c r="E288" s="2">
        <v>1200000</v>
      </c>
      <c r="F288" s="2">
        <v>1</v>
      </c>
      <c r="G288" s="12">
        <f t="shared" si="6"/>
        <v>1200000</v>
      </c>
      <c r="H288" s="212"/>
      <c r="J288" s="198"/>
    </row>
    <row r="289" spans="1:10" ht="37.5" customHeight="1">
      <c r="A289" s="14">
        <v>45511100</v>
      </c>
      <c r="B289" s="8" t="s">
        <v>542</v>
      </c>
      <c r="C289" s="9" t="s">
        <v>13</v>
      </c>
      <c r="D289" s="9" t="s">
        <v>18</v>
      </c>
      <c r="E289" s="2">
        <v>250000</v>
      </c>
      <c r="F289" s="132">
        <v>1</v>
      </c>
      <c r="G289" s="12">
        <f t="shared" si="6"/>
        <v>250000</v>
      </c>
      <c r="H289" s="183"/>
    </row>
    <row r="290" spans="1:10" ht="55.5" customHeight="1">
      <c r="A290" s="14" t="s">
        <v>900</v>
      </c>
      <c r="B290" s="8" t="s">
        <v>899</v>
      </c>
      <c r="C290" s="9" t="s">
        <v>13</v>
      </c>
      <c r="D290" s="9" t="s">
        <v>18</v>
      </c>
      <c r="E290" s="2">
        <v>250000</v>
      </c>
      <c r="F290" s="132">
        <v>1</v>
      </c>
      <c r="G290" s="12">
        <f t="shared" si="6"/>
        <v>250000</v>
      </c>
      <c r="H290" s="183"/>
    </row>
    <row r="291" spans="1:10" ht="39.75" customHeight="1">
      <c r="A291" s="14" t="s">
        <v>901</v>
      </c>
      <c r="B291" s="8" t="s">
        <v>905</v>
      </c>
      <c r="C291" s="9" t="s">
        <v>13</v>
      </c>
      <c r="D291" s="9" t="s">
        <v>18</v>
      </c>
      <c r="E291" s="2">
        <v>250000</v>
      </c>
      <c r="F291" s="132">
        <v>1</v>
      </c>
      <c r="G291" s="12">
        <f t="shared" si="6"/>
        <v>250000</v>
      </c>
      <c r="H291" s="183"/>
    </row>
    <row r="292" spans="1:10" ht="43.5" customHeight="1">
      <c r="A292" s="13">
        <v>48611100</v>
      </c>
      <c r="B292" s="8" t="s">
        <v>993</v>
      </c>
      <c r="C292" s="9" t="s">
        <v>13</v>
      </c>
      <c r="D292" s="9" t="s">
        <v>18</v>
      </c>
      <c r="E292" s="2">
        <v>140000</v>
      </c>
      <c r="F292" s="15">
        <v>1</v>
      </c>
      <c r="G292" s="12">
        <f t="shared" si="6"/>
        <v>140000</v>
      </c>
      <c r="H292" s="183"/>
    </row>
    <row r="293" spans="1:10" ht="39" customHeight="1">
      <c r="A293" s="13">
        <v>50111130</v>
      </c>
      <c r="B293" s="8" t="s">
        <v>364</v>
      </c>
      <c r="C293" s="9" t="s">
        <v>13</v>
      </c>
      <c r="D293" s="9" t="s">
        <v>18</v>
      </c>
      <c r="E293" s="2">
        <v>440000</v>
      </c>
      <c r="F293" s="15">
        <v>1</v>
      </c>
      <c r="G293" s="12">
        <f t="shared" si="6"/>
        <v>440000</v>
      </c>
      <c r="H293" s="183"/>
    </row>
    <row r="294" spans="1:10" ht="43.5" customHeight="1">
      <c r="A294" s="13">
        <v>50111180</v>
      </c>
      <c r="B294" s="8" t="s">
        <v>929</v>
      </c>
      <c r="C294" s="9" t="s">
        <v>13</v>
      </c>
      <c r="D294" s="9" t="s">
        <v>18</v>
      </c>
      <c r="E294" s="2">
        <v>270000</v>
      </c>
      <c r="F294" s="15">
        <v>1</v>
      </c>
      <c r="G294" s="12">
        <f t="shared" si="6"/>
        <v>270000</v>
      </c>
      <c r="H294" s="183"/>
    </row>
    <row r="295" spans="1:10" ht="50.25" customHeight="1">
      <c r="A295" s="13">
        <v>50111260</v>
      </c>
      <c r="B295" s="8" t="s">
        <v>1028</v>
      </c>
      <c r="C295" s="9" t="s">
        <v>13</v>
      </c>
      <c r="D295" s="9" t="s">
        <v>18</v>
      </c>
      <c r="E295" s="2">
        <v>230000</v>
      </c>
      <c r="F295" s="15">
        <v>1</v>
      </c>
      <c r="G295" s="12">
        <f t="shared" si="6"/>
        <v>230000</v>
      </c>
      <c r="H295" s="183"/>
    </row>
    <row r="296" spans="1:10" ht="51" customHeight="1">
      <c r="A296" s="13">
        <v>50111300</v>
      </c>
      <c r="B296" s="8" t="s">
        <v>543</v>
      </c>
      <c r="C296" s="9" t="s">
        <v>13</v>
      </c>
      <c r="D296" s="9" t="s">
        <v>18</v>
      </c>
      <c r="E296" s="2">
        <v>60000</v>
      </c>
      <c r="F296" s="15">
        <v>1</v>
      </c>
      <c r="G296" s="12">
        <f t="shared" si="6"/>
        <v>60000</v>
      </c>
      <c r="H296" s="183"/>
    </row>
    <row r="297" spans="1:10" ht="37.5" customHeight="1">
      <c r="A297" s="13">
        <v>50311300</v>
      </c>
      <c r="B297" s="8" t="s">
        <v>365</v>
      </c>
      <c r="C297" s="9" t="s">
        <v>13</v>
      </c>
      <c r="D297" s="9" t="s">
        <v>18</v>
      </c>
      <c r="E297" s="2">
        <v>43200</v>
      </c>
      <c r="F297" s="211">
        <v>1</v>
      </c>
      <c r="G297" s="12">
        <f t="shared" si="6"/>
        <v>43200</v>
      </c>
      <c r="H297" s="183"/>
    </row>
    <row r="298" spans="1:10" ht="42.75" customHeight="1">
      <c r="A298" s="13">
        <v>50511100</v>
      </c>
      <c r="B298" s="8" t="s">
        <v>366</v>
      </c>
      <c r="C298" s="9" t="s">
        <v>13</v>
      </c>
      <c r="D298" s="9" t="s">
        <v>18</v>
      </c>
      <c r="E298" s="2">
        <v>100000</v>
      </c>
      <c r="F298" s="211">
        <v>1</v>
      </c>
      <c r="G298" s="12">
        <f t="shared" si="6"/>
        <v>100000</v>
      </c>
      <c r="H298" s="266"/>
      <c r="I298" s="202"/>
      <c r="J298" s="202"/>
    </row>
    <row r="299" spans="1:10" ht="57" customHeight="1">
      <c r="A299" s="13">
        <v>50531100</v>
      </c>
      <c r="B299" s="8" t="s">
        <v>746</v>
      </c>
      <c r="C299" s="9" t="s">
        <v>13</v>
      </c>
      <c r="D299" s="9" t="s">
        <v>18</v>
      </c>
      <c r="E299" s="2">
        <v>100000</v>
      </c>
      <c r="F299" s="211">
        <v>1</v>
      </c>
      <c r="G299" s="12">
        <f t="shared" si="6"/>
        <v>100000</v>
      </c>
      <c r="H299" s="267"/>
      <c r="I299" s="202"/>
      <c r="J299" s="202"/>
    </row>
    <row r="300" spans="1:10" ht="54" customHeight="1">
      <c r="A300" s="13">
        <v>50531210</v>
      </c>
      <c r="B300" s="8" t="s">
        <v>545</v>
      </c>
      <c r="C300" s="9" t="s">
        <v>13</v>
      </c>
      <c r="D300" s="9" t="s">
        <v>18</v>
      </c>
      <c r="E300" s="2">
        <v>80000</v>
      </c>
      <c r="F300" s="15">
        <v>1</v>
      </c>
      <c r="G300" s="12">
        <f t="shared" si="6"/>
        <v>80000</v>
      </c>
      <c r="H300" s="183"/>
    </row>
    <row r="301" spans="1:10" ht="31.5" customHeight="1">
      <c r="A301" s="13">
        <v>50531110</v>
      </c>
      <c r="B301" s="8" t="s">
        <v>904</v>
      </c>
      <c r="C301" s="9" t="s">
        <v>13</v>
      </c>
      <c r="D301" s="9" t="s">
        <v>18</v>
      </c>
      <c r="E301" s="2">
        <v>500000</v>
      </c>
      <c r="F301" s="15">
        <v>1</v>
      </c>
      <c r="G301" s="12">
        <f t="shared" si="6"/>
        <v>500000</v>
      </c>
      <c r="H301" s="183"/>
    </row>
    <row r="302" spans="1:10" ht="40.5" customHeight="1">
      <c r="A302" s="8">
        <v>50531140</v>
      </c>
      <c r="B302" s="8" t="s">
        <v>1048</v>
      </c>
      <c r="C302" s="9" t="s">
        <v>13</v>
      </c>
      <c r="D302" s="9" t="s">
        <v>18</v>
      </c>
      <c r="E302" s="2">
        <v>22500</v>
      </c>
      <c r="F302" s="15">
        <v>1</v>
      </c>
      <c r="G302" s="12">
        <f t="shared" ref="G302" si="7">E302*F302</f>
        <v>22500</v>
      </c>
      <c r="H302" s="183"/>
    </row>
    <row r="303" spans="1:10" ht="44.25" customHeight="1">
      <c r="A303" s="8">
        <v>50531140</v>
      </c>
      <c r="B303" s="8" t="s">
        <v>994</v>
      </c>
      <c r="C303" s="9" t="s">
        <v>13</v>
      </c>
      <c r="D303" s="9" t="s">
        <v>18</v>
      </c>
      <c r="E303" s="2">
        <v>60000</v>
      </c>
      <c r="F303" s="15">
        <v>1</v>
      </c>
      <c r="G303" s="12">
        <f t="shared" si="6"/>
        <v>60000</v>
      </c>
      <c r="H303" s="183"/>
    </row>
    <row r="304" spans="1:10" ht="65.25" customHeight="1">
      <c r="A304" s="13">
        <v>50610000</v>
      </c>
      <c r="B304" s="8" t="s">
        <v>995</v>
      </c>
      <c r="C304" s="9" t="s">
        <v>13</v>
      </c>
      <c r="D304" s="9" t="s">
        <v>18</v>
      </c>
      <c r="E304" s="2">
        <v>50000</v>
      </c>
      <c r="F304" s="15">
        <v>1</v>
      </c>
      <c r="G304" s="12">
        <f t="shared" si="6"/>
        <v>50000</v>
      </c>
      <c r="H304" s="183"/>
    </row>
    <row r="305" spans="1:8" ht="44.25" customHeight="1">
      <c r="A305" s="13">
        <v>50851100</v>
      </c>
      <c r="B305" s="8" t="s">
        <v>566</v>
      </c>
      <c r="C305" s="9" t="s">
        <v>13</v>
      </c>
      <c r="D305" s="9" t="s">
        <v>18</v>
      </c>
      <c r="E305" s="2">
        <v>1000000</v>
      </c>
      <c r="F305" s="15">
        <v>1</v>
      </c>
      <c r="G305" s="12">
        <f t="shared" si="6"/>
        <v>1000000</v>
      </c>
      <c r="H305" s="183"/>
    </row>
    <row r="306" spans="1:8" ht="26.25" customHeight="1">
      <c r="A306" s="13">
        <v>55320000</v>
      </c>
      <c r="B306" s="8" t="s">
        <v>546</v>
      </c>
      <c r="C306" s="9" t="s">
        <v>13</v>
      </c>
      <c r="D306" s="9" t="s">
        <v>18</v>
      </c>
      <c r="E306" s="2">
        <v>1000000</v>
      </c>
      <c r="F306" s="15">
        <v>1</v>
      </c>
      <c r="G306" s="12">
        <f t="shared" si="6"/>
        <v>1000000</v>
      </c>
      <c r="H306" s="183"/>
    </row>
    <row r="307" spans="1:8" ht="54" customHeight="1">
      <c r="A307" s="13">
        <v>60211100</v>
      </c>
      <c r="B307" s="8" t="s">
        <v>547</v>
      </c>
      <c r="C307" s="9" t="s">
        <v>13</v>
      </c>
      <c r="D307" s="9" t="s">
        <v>18</v>
      </c>
      <c r="E307" s="2">
        <v>200000</v>
      </c>
      <c r="F307" s="15">
        <v>1</v>
      </c>
      <c r="G307" s="12">
        <f t="shared" si="6"/>
        <v>200000</v>
      </c>
      <c r="H307" s="183"/>
    </row>
    <row r="308" spans="1:8" ht="43.5" customHeight="1">
      <c r="A308" s="13">
        <v>60410000</v>
      </c>
      <c r="B308" s="8" t="s">
        <v>548</v>
      </c>
      <c r="C308" s="9" t="s">
        <v>13</v>
      </c>
      <c r="D308" s="9" t="s">
        <v>18</v>
      </c>
      <c r="E308" s="2">
        <v>5000000</v>
      </c>
      <c r="F308" s="15">
        <v>1</v>
      </c>
      <c r="G308" s="12">
        <f t="shared" si="6"/>
        <v>5000000</v>
      </c>
      <c r="H308" s="183"/>
    </row>
    <row r="309" spans="1:8" ht="33" customHeight="1">
      <c r="A309" s="13">
        <v>64211130</v>
      </c>
      <c r="B309" s="8" t="s">
        <v>996</v>
      </c>
      <c r="C309" s="9" t="s">
        <v>13</v>
      </c>
      <c r="D309" s="9" t="s">
        <v>18</v>
      </c>
      <c r="E309" s="2">
        <v>12000</v>
      </c>
      <c r="F309" s="211">
        <v>1</v>
      </c>
      <c r="G309" s="12">
        <f t="shared" si="6"/>
        <v>12000</v>
      </c>
      <c r="H309" s="183"/>
    </row>
    <row r="310" spans="1:8" ht="33.75" customHeight="1">
      <c r="A310" s="13">
        <v>64211100</v>
      </c>
      <c r="B310" s="8" t="s">
        <v>19</v>
      </c>
      <c r="C310" s="9" t="s">
        <v>13</v>
      </c>
      <c r="D310" s="9" t="s">
        <v>18</v>
      </c>
      <c r="E310" s="2">
        <v>3000000</v>
      </c>
      <c r="F310" s="15">
        <v>1</v>
      </c>
      <c r="G310" s="12">
        <f t="shared" si="6"/>
        <v>3000000</v>
      </c>
      <c r="H310" s="183"/>
    </row>
    <row r="311" spans="1:8" ht="21" customHeight="1">
      <c r="A311" s="13">
        <v>65111100</v>
      </c>
      <c r="B311" s="8" t="s">
        <v>17</v>
      </c>
      <c r="C311" s="9" t="s">
        <v>13</v>
      </c>
      <c r="D311" s="9" t="s">
        <v>14</v>
      </c>
      <c r="E311" s="15">
        <v>192</v>
      </c>
      <c r="F311" s="203">
        <f>G311/E311</f>
        <v>32812.5</v>
      </c>
      <c r="G311" s="12">
        <v>6300000</v>
      </c>
      <c r="H311" s="183"/>
    </row>
    <row r="312" spans="1:8" ht="20.25" customHeight="1">
      <c r="A312" s="13">
        <v>65211100</v>
      </c>
      <c r="B312" s="8" t="s">
        <v>12</v>
      </c>
      <c r="C312" s="9" t="s">
        <v>13</v>
      </c>
      <c r="D312" s="9" t="s">
        <v>14</v>
      </c>
      <c r="E312" s="15">
        <v>123</v>
      </c>
      <c r="F312" s="203">
        <f>G312/E312</f>
        <v>113821.13821138212</v>
      </c>
      <c r="G312" s="12">
        <v>14000000</v>
      </c>
      <c r="H312" s="183"/>
    </row>
    <row r="313" spans="1:8" ht="26.25" customHeight="1">
      <c r="A313" s="13">
        <v>65200000</v>
      </c>
      <c r="B313" s="8" t="s">
        <v>367</v>
      </c>
      <c r="C313" s="9" t="s">
        <v>13</v>
      </c>
      <c r="D313" s="9" t="s">
        <v>18</v>
      </c>
      <c r="E313" s="15">
        <v>357100</v>
      </c>
      <c r="F313" s="15">
        <v>1</v>
      </c>
      <c r="G313" s="12">
        <v>357100</v>
      </c>
      <c r="H313" s="183"/>
    </row>
    <row r="314" spans="1:8" ht="26.25" customHeight="1">
      <c r="A314" s="13">
        <v>65311100</v>
      </c>
      <c r="B314" s="8" t="s">
        <v>15</v>
      </c>
      <c r="C314" s="9" t="s">
        <v>13</v>
      </c>
      <c r="D314" s="9" t="s">
        <v>16</v>
      </c>
      <c r="E314" s="15">
        <v>40</v>
      </c>
      <c r="F314" s="15">
        <f>G314/E314</f>
        <v>550000</v>
      </c>
      <c r="G314" s="12">
        <v>22000000</v>
      </c>
      <c r="H314" s="183"/>
    </row>
    <row r="315" spans="1:8" ht="50.25" customHeight="1">
      <c r="A315" s="13">
        <v>66511170</v>
      </c>
      <c r="B315" s="118" t="s">
        <v>997</v>
      </c>
      <c r="C315" s="15" t="s">
        <v>13</v>
      </c>
      <c r="D315" s="15" t="s">
        <v>18</v>
      </c>
      <c r="E315" s="15">
        <v>130000</v>
      </c>
      <c r="F315" s="15">
        <v>1</v>
      </c>
      <c r="G315" s="12">
        <f t="shared" si="6"/>
        <v>130000</v>
      </c>
      <c r="H315" s="183"/>
    </row>
    <row r="316" spans="1:8" ht="33.75" customHeight="1">
      <c r="A316" s="13">
        <v>66510000</v>
      </c>
      <c r="B316" s="118" t="s">
        <v>983</v>
      </c>
      <c r="C316" s="15" t="s">
        <v>13</v>
      </c>
      <c r="D316" s="15" t="s">
        <v>18</v>
      </c>
      <c r="E316" s="15">
        <v>100000</v>
      </c>
      <c r="F316" s="15">
        <v>1</v>
      </c>
      <c r="G316" s="12">
        <f t="shared" si="6"/>
        <v>100000</v>
      </c>
      <c r="H316" s="183"/>
    </row>
    <row r="317" spans="1:8" ht="39" customHeight="1">
      <c r="A317" s="13">
        <v>66511360</v>
      </c>
      <c r="B317" s="118" t="s">
        <v>984</v>
      </c>
      <c r="C317" s="15" t="s">
        <v>13</v>
      </c>
      <c r="D317" s="15" t="s">
        <v>18</v>
      </c>
      <c r="E317" s="15">
        <v>100000</v>
      </c>
      <c r="F317" s="15">
        <v>1</v>
      </c>
      <c r="G317" s="12">
        <f t="shared" si="6"/>
        <v>100000</v>
      </c>
      <c r="H317" s="183"/>
    </row>
    <row r="318" spans="1:8" ht="54" customHeight="1">
      <c r="A318" s="13" t="s">
        <v>305</v>
      </c>
      <c r="B318" s="8" t="s">
        <v>998</v>
      </c>
      <c r="C318" s="9" t="s">
        <v>148</v>
      </c>
      <c r="D318" s="9" t="s">
        <v>18</v>
      </c>
      <c r="E318" s="2">
        <v>140000</v>
      </c>
      <c r="F318" s="2">
        <v>1</v>
      </c>
      <c r="G318" s="12">
        <f t="shared" si="6"/>
        <v>140000</v>
      </c>
      <c r="H318" s="245"/>
    </row>
    <row r="319" spans="1:8" ht="54.75" customHeight="1">
      <c r="A319" s="13" t="s">
        <v>306</v>
      </c>
      <c r="B319" s="8" t="s">
        <v>999</v>
      </c>
      <c r="C319" s="9" t="s">
        <v>148</v>
      </c>
      <c r="D319" s="9" t="s">
        <v>18</v>
      </c>
      <c r="E319" s="2">
        <v>37900</v>
      </c>
      <c r="F319" s="2">
        <v>1</v>
      </c>
      <c r="G319" s="12">
        <f t="shared" si="6"/>
        <v>37900</v>
      </c>
      <c r="H319" s="245"/>
    </row>
    <row r="320" spans="1:8" ht="62.25" customHeight="1">
      <c r="A320" s="13" t="s">
        <v>307</v>
      </c>
      <c r="B320" s="8" t="s">
        <v>738</v>
      </c>
      <c r="C320" s="9" t="s">
        <v>148</v>
      </c>
      <c r="D320" s="9" t="s">
        <v>18</v>
      </c>
      <c r="E320" s="2">
        <v>30000</v>
      </c>
      <c r="F320" s="2">
        <v>1</v>
      </c>
      <c r="G320" s="12">
        <f t="shared" si="6"/>
        <v>30000</v>
      </c>
      <c r="H320" s="245"/>
    </row>
    <row r="321" spans="1:8" ht="64.5" customHeight="1">
      <c r="A321" s="13" t="s">
        <v>308</v>
      </c>
      <c r="B321" s="8" t="s">
        <v>1000</v>
      </c>
      <c r="C321" s="9" t="s">
        <v>148</v>
      </c>
      <c r="D321" s="9" t="s">
        <v>18</v>
      </c>
      <c r="E321" s="2">
        <v>400000</v>
      </c>
      <c r="F321" s="2">
        <v>1</v>
      </c>
      <c r="G321" s="12">
        <f t="shared" si="6"/>
        <v>400000</v>
      </c>
      <c r="H321" s="245"/>
    </row>
    <row r="322" spans="1:8" ht="66.75" customHeight="1">
      <c r="A322" s="13" t="s">
        <v>309</v>
      </c>
      <c r="B322" s="8" t="s">
        <v>1001</v>
      </c>
      <c r="C322" s="9" t="s">
        <v>148</v>
      </c>
      <c r="D322" s="9" t="s">
        <v>18</v>
      </c>
      <c r="E322" s="2">
        <v>488000</v>
      </c>
      <c r="F322" s="2">
        <v>1</v>
      </c>
      <c r="G322" s="12">
        <f t="shared" si="6"/>
        <v>488000</v>
      </c>
      <c r="H322" s="245"/>
    </row>
    <row r="323" spans="1:8" ht="26.25" customHeight="1">
      <c r="A323" s="254" t="s">
        <v>127</v>
      </c>
      <c r="B323" s="254"/>
      <c r="C323" s="254"/>
      <c r="D323" s="254"/>
      <c r="E323" s="254"/>
      <c r="F323" s="254"/>
      <c r="G323" s="12">
        <f t="shared" si="6"/>
        <v>0</v>
      </c>
      <c r="H323" s="183"/>
    </row>
    <row r="324" spans="1:8" ht="44.25" customHeight="1">
      <c r="A324" s="13">
        <v>71211100</v>
      </c>
      <c r="B324" s="8" t="s">
        <v>1055</v>
      </c>
      <c r="C324" s="9" t="s">
        <v>13</v>
      </c>
      <c r="D324" s="9" t="s">
        <v>18</v>
      </c>
      <c r="E324" s="15">
        <v>30000</v>
      </c>
      <c r="F324" s="15">
        <v>1</v>
      </c>
      <c r="G324" s="12">
        <f t="shared" si="6"/>
        <v>30000</v>
      </c>
      <c r="H324" s="183"/>
    </row>
    <row r="325" spans="1:8" ht="26.25" customHeight="1">
      <c r="A325" s="13">
        <v>71251100</v>
      </c>
      <c r="B325" s="8" t="s">
        <v>903</v>
      </c>
      <c r="C325" s="9" t="s">
        <v>13</v>
      </c>
      <c r="D325" s="9" t="s">
        <v>18</v>
      </c>
      <c r="E325" s="2">
        <v>800000</v>
      </c>
      <c r="F325" s="15">
        <v>1</v>
      </c>
      <c r="G325" s="12">
        <f t="shared" si="6"/>
        <v>800000</v>
      </c>
      <c r="H325" s="183"/>
    </row>
    <row r="326" spans="1:8" ht="48.75" customHeight="1">
      <c r="A326" s="13">
        <v>71631120</v>
      </c>
      <c r="B326" s="8" t="s">
        <v>368</v>
      </c>
      <c r="C326" s="9" t="s">
        <v>13</v>
      </c>
      <c r="D326" s="9" t="s">
        <v>18</v>
      </c>
      <c r="E326" s="2">
        <v>36000</v>
      </c>
      <c r="F326" s="2">
        <v>1</v>
      </c>
      <c r="G326" s="12">
        <f t="shared" si="6"/>
        <v>36000</v>
      </c>
      <c r="H326" s="183"/>
    </row>
    <row r="327" spans="1:8" ht="61.5" customHeight="1">
      <c r="A327" s="13">
        <v>72212227</v>
      </c>
      <c r="B327" s="8" t="s">
        <v>1002</v>
      </c>
      <c r="C327" s="9" t="s">
        <v>13</v>
      </c>
      <c r="D327" s="9" t="s">
        <v>18</v>
      </c>
      <c r="E327" s="2">
        <v>3000</v>
      </c>
      <c r="F327" s="2">
        <v>50</v>
      </c>
      <c r="G327" s="12">
        <f t="shared" si="6"/>
        <v>150000</v>
      </c>
      <c r="H327" s="183"/>
    </row>
    <row r="328" spans="1:8" ht="51" customHeight="1">
      <c r="A328" s="13">
        <v>72221180</v>
      </c>
      <c r="B328" s="8" t="s">
        <v>549</v>
      </c>
      <c r="C328" s="9" t="s">
        <v>13</v>
      </c>
      <c r="D328" s="9" t="s">
        <v>18</v>
      </c>
      <c r="E328" s="2">
        <v>900000</v>
      </c>
      <c r="F328" s="2">
        <v>1</v>
      </c>
      <c r="G328" s="12">
        <f t="shared" si="6"/>
        <v>900000</v>
      </c>
      <c r="H328" s="183"/>
    </row>
    <row r="329" spans="1:8" ht="41.25" customHeight="1">
      <c r="A329" s="13" t="s">
        <v>20</v>
      </c>
      <c r="B329" s="8" t="s">
        <v>1003</v>
      </c>
      <c r="C329" s="9" t="s">
        <v>13</v>
      </c>
      <c r="D329" s="9" t="s">
        <v>18</v>
      </c>
      <c r="E329" s="2">
        <v>60000</v>
      </c>
      <c r="F329" s="15">
        <v>1</v>
      </c>
      <c r="G329" s="12">
        <f t="shared" si="6"/>
        <v>60000</v>
      </c>
      <c r="H329" s="183"/>
    </row>
    <row r="330" spans="1:8" ht="36.75" customHeight="1">
      <c r="A330" s="13" t="s">
        <v>21</v>
      </c>
      <c r="B330" s="8" t="s">
        <v>1004</v>
      </c>
      <c r="C330" s="9" t="s">
        <v>13</v>
      </c>
      <c r="D330" s="9" t="s">
        <v>18</v>
      </c>
      <c r="E330" s="2">
        <v>20000</v>
      </c>
      <c r="F330" s="15">
        <v>1</v>
      </c>
      <c r="G330" s="12">
        <f t="shared" si="6"/>
        <v>20000</v>
      </c>
      <c r="H330" s="183"/>
    </row>
    <row r="331" spans="1:8" ht="46.5" customHeight="1">
      <c r="A331" s="13" t="s">
        <v>22</v>
      </c>
      <c r="B331" s="8" t="s">
        <v>1005</v>
      </c>
      <c r="C331" s="9" t="s">
        <v>13</v>
      </c>
      <c r="D331" s="9" t="s">
        <v>18</v>
      </c>
      <c r="E331" s="2">
        <v>500000</v>
      </c>
      <c r="F331" s="15">
        <v>1</v>
      </c>
      <c r="G331" s="12">
        <f t="shared" si="6"/>
        <v>500000</v>
      </c>
      <c r="H331" s="183"/>
    </row>
    <row r="332" spans="1:8" ht="40.5" customHeight="1">
      <c r="A332" s="13">
        <v>72590000</v>
      </c>
      <c r="B332" s="8" t="s">
        <v>129</v>
      </c>
      <c r="C332" s="9" t="s">
        <v>13</v>
      </c>
      <c r="D332" s="9" t="s">
        <v>18</v>
      </c>
      <c r="E332" s="2">
        <v>250000</v>
      </c>
      <c r="F332" s="15">
        <v>1</v>
      </c>
      <c r="G332" s="12">
        <f t="shared" si="6"/>
        <v>250000</v>
      </c>
      <c r="H332" s="183"/>
    </row>
    <row r="333" spans="1:8" ht="51" customHeight="1">
      <c r="A333" s="13">
        <v>72611100</v>
      </c>
      <c r="B333" s="8" t="s">
        <v>1006</v>
      </c>
      <c r="C333" s="9" t="s">
        <v>13</v>
      </c>
      <c r="D333" s="9" t="s">
        <v>18</v>
      </c>
      <c r="E333" s="2">
        <v>1000000</v>
      </c>
      <c r="F333" s="15">
        <v>1</v>
      </c>
      <c r="G333" s="12">
        <f t="shared" si="6"/>
        <v>1000000</v>
      </c>
      <c r="H333" s="183"/>
    </row>
    <row r="334" spans="1:8" ht="81.75" customHeight="1">
      <c r="A334" s="13">
        <v>72711200</v>
      </c>
      <c r="B334" s="8" t="s">
        <v>1015</v>
      </c>
      <c r="C334" s="9" t="s">
        <v>13</v>
      </c>
      <c r="D334" s="9" t="s">
        <v>18</v>
      </c>
      <c r="E334" s="2">
        <v>380000</v>
      </c>
      <c r="F334" s="15">
        <v>1</v>
      </c>
      <c r="G334" s="12">
        <f t="shared" si="6"/>
        <v>380000</v>
      </c>
      <c r="H334" s="183"/>
    </row>
    <row r="335" spans="1:8" ht="97.5" customHeight="1">
      <c r="A335" s="13">
        <v>79111200</v>
      </c>
      <c r="B335" s="8" t="s">
        <v>147</v>
      </c>
      <c r="C335" s="9" t="s">
        <v>13</v>
      </c>
      <c r="D335" s="9" t="s">
        <v>18</v>
      </c>
      <c r="E335" s="2">
        <v>15000000</v>
      </c>
      <c r="F335" s="15">
        <v>1</v>
      </c>
      <c r="G335" s="12">
        <f t="shared" si="6"/>
        <v>15000000</v>
      </c>
      <c r="H335" s="183"/>
    </row>
    <row r="336" spans="1:8" ht="37.5" customHeight="1">
      <c r="A336" s="13">
        <v>77331100</v>
      </c>
      <c r="B336" s="8" t="s">
        <v>369</v>
      </c>
      <c r="C336" s="9" t="s">
        <v>13</v>
      </c>
      <c r="D336" s="9" t="s">
        <v>18</v>
      </c>
      <c r="E336" s="2">
        <v>1000000</v>
      </c>
      <c r="F336" s="15">
        <v>1</v>
      </c>
      <c r="G336" s="12">
        <f t="shared" si="6"/>
        <v>1000000</v>
      </c>
      <c r="H336" s="183"/>
    </row>
    <row r="337" spans="1:8" ht="37.5" customHeight="1">
      <c r="A337" s="13">
        <v>79411210</v>
      </c>
      <c r="B337" s="8" t="s">
        <v>371</v>
      </c>
      <c r="C337" s="9" t="s">
        <v>13</v>
      </c>
      <c r="D337" s="9" t="s">
        <v>18</v>
      </c>
      <c r="E337" s="2">
        <v>1000000</v>
      </c>
      <c r="F337" s="15">
        <v>1</v>
      </c>
      <c r="G337" s="12">
        <f t="shared" si="6"/>
        <v>1000000</v>
      </c>
      <c r="H337" s="183"/>
    </row>
    <row r="338" spans="1:8" ht="33" customHeight="1">
      <c r="A338" s="13">
        <v>79571100</v>
      </c>
      <c r="B338" s="8" t="s">
        <v>23</v>
      </c>
      <c r="C338" s="9" t="s">
        <v>13</v>
      </c>
      <c r="D338" s="9" t="s">
        <v>18</v>
      </c>
      <c r="E338" s="2">
        <v>500000</v>
      </c>
      <c r="F338" s="15">
        <v>1</v>
      </c>
      <c r="G338" s="12">
        <f t="shared" si="6"/>
        <v>500000</v>
      </c>
      <c r="H338" s="183"/>
    </row>
    <row r="339" spans="1:8" ht="29.45" customHeight="1">
      <c r="A339" s="13">
        <v>79530000</v>
      </c>
      <c r="B339" s="8" t="s">
        <v>552</v>
      </c>
      <c r="C339" s="9" t="s">
        <v>13</v>
      </c>
      <c r="D339" s="9" t="s">
        <v>18</v>
      </c>
      <c r="E339" s="2">
        <v>3000000</v>
      </c>
      <c r="F339" s="15">
        <v>1</v>
      </c>
      <c r="G339" s="12">
        <f t="shared" si="6"/>
        <v>3000000</v>
      </c>
      <c r="H339" s="212"/>
    </row>
    <row r="340" spans="1:8" ht="37.5" customHeight="1">
      <c r="A340" s="14">
        <v>79810000</v>
      </c>
      <c r="B340" s="8" t="s">
        <v>824</v>
      </c>
      <c r="C340" s="9" t="s">
        <v>26</v>
      </c>
      <c r="D340" s="9" t="s">
        <v>18</v>
      </c>
      <c r="E340" s="2">
        <v>1276261</v>
      </c>
      <c r="F340" s="2">
        <v>1</v>
      </c>
      <c r="G340" s="12">
        <f t="shared" si="6"/>
        <v>1276261</v>
      </c>
      <c r="H340" s="183"/>
    </row>
    <row r="341" spans="1:8" ht="42" customHeight="1">
      <c r="A341" s="14" t="s">
        <v>1029</v>
      </c>
      <c r="B341" s="8" t="s">
        <v>824</v>
      </c>
      <c r="C341" s="9" t="s">
        <v>26</v>
      </c>
      <c r="D341" s="9" t="s">
        <v>18</v>
      </c>
      <c r="E341" s="2">
        <v>3723739</v>
      </c>
      <c r="F341" s="2">
        <v>1</v>
      </c>
      <c r="G341" s="12">
        <f t="shared" si="6"/>
        <v>3723739</v>
      </c>
      <c r="H341" s="183"/>
    </row>
    <row r="342" spans="1:8" ht="32.25" customHeight="1">
      <c r="A342" s="13">
        <v>79931300</v>
      </c>
      <c r="B342" s="8" t="s">
        <v>553</v>
      </c>
      <c r="C342" s="9" t="s">
        <v>13</v>
      </c>
      <c r="D342" s="9" t="s">
        <v>18</v>
      </c>
      <c r="E342" s="2">
        <v>250000</v>
      </c>
      <c r="F342" s="15">
        <v>1</v>
      </c>
      <c r="G342" s="12">
        <f t="shared" si="6"/>
        <v>250000</v>
      </c>
      <c r="H342" s="183"/>
    </row>
    <row r="343" spans="1:8" ht="40.5" customHeight="1">
      <c r="A343" s="13">
        <v>79981100</v>
      </c>
      <c r="B343" s="8" t="s">
        <v>1007</v>
      </c>
      <c r="C343" s="9" t="s">
        <v>13</v>
      </c>
      <c r="D343" s="9" t="s">
        <v>18</v>
      </c>
      <c r="E343" s="2">
        <v>246100</v>
      </c>
      <c r="F343" s="15">
        <v>1</v>
      </c>
      <c r="G343" s="12">
        <f t="shared" ref="G343:G358" si="8">E343*F343</f>
        <v>246100</v>
      </c>
      <c r="H343" s="183"/>
    </row>
    <row r="344" spans="1:8" ht="36.6" customHeight="1">
      <c r="A344" s="13">
        <v>79951100</v>
      </c>
      <c r="B344" s="8" t="s">
        <v>1008</v>
      </c>
      <c r="C344" s="9" t="s">
        <v>13</v>
      </c>
      <c r="D344" s="9" t="s">
        <v>18</v>
      </c>
      <c r="E344" s="2">
        <v>500000</v>
      </c>
      <c r="F344" s="15">
        <v>1</v>
      </c>
      <c r="G344" s="12">
        <f t="shared" si="8"/>
        <v>500000</v>
      </c>
      <c r="H344" s="183"/>
    </row>
    <row r="345" spans="1:8" ht="40.5" customHeight="1">
      <c r="A345" s="13">
        <v>80000000</v>
      </c>
      <c r="B345" s="8" t="s">
        <v>373</v>
      </c>
      <c r="C345" s="9" t="s">
        <v>13</v>
      </c>
      <c r="D345" s="9" t="s">
        <v>18</v>
      </c>
      <c r="E345" s="2">
        <v>2000000</v>
      </c>
      <c r="F345" s="15">
        <v>1</v>
      </c>
      <c r="G345" s="12">
        <f t="shared" si="8"/>
        <v>2000000</v>
      </c>
      <c r="H345" s="183"/>
    </row>
    <row r="346" spans="1:8" ht="27" customHeight="1">
      <c r="A346" s="13">
        <v>80591100</v>
      </c>
      <c r="B346" s="8" t="s">
        <v>29</v>
      </c>
      <c r="C346" s="9" t="s">
        <v>13</v>
      </c>
      <c r="D346" s="9" t="s">
        <v>18</v>
      </c>
      <c r="E346" s="2">
        <v>600000</v>
      </c>
      <c r="F346" s="15">
        <v>1</v>
      </c>
      <c r="G346" s="12">
        <f t="shared" si="8"/>
        <v>600000</v>
      </c>
      <c r="H346" s="183"/>
    </row>
    <row r="347" spans="1:8" ht="26.25" customHeight="1">
      <c r="A347" s="13">
        <v>90511120</v>
      </c>
      <c r="B347" s="8" t="s">
        <v>114</v>
      </c>
      <c r="C347" s="9" t="s">
        <v>13</v>
      </c>
      <c r="D347" s="9" t="s">
        <v>18</v>
      </c>
      <c r="E347" s="2">
        <v>350000</v>
      </c>
      <c r="F347" s="15">
        <v>1</v>
      </c>
      <c r="G347" s="12">
        <f t="shared" si="8"/>
        <v>350000</v>
      </c>
      <c r="H347" s="183"/>
    </row>
    <row r="348" spans="1:8" ht="42.75" customHeight="1">
      <c r="A348" s="13">
        <v>90911170</v>
      </c>
      <c r="B348" s="8" t="s">
        <v>554</v>
      </c>
      <c r="C348" s="9" t="s">
        <v>13</v>
      </c>
      <c r="D348" s="9" t="s">
        <v>18</v>
      </c>
      <c r="E348" s="2">
        <v>48000</v>
      </c>
      <c r="F348" s="15">
        <v>1</v>
      </c>
      <c r="G348" s="12">
        <f t="shared" si="8"/>
        <v>48000</v>
      </c>
      <c r="H348" s="183"/>
    </row>
    <row r="349" spans="1:8" ht="48" customHeight="1">
      <c r="A349" s="13">
        <v>90921100</v>
      </c>
      <c r="B349" s="8" t="s">
        <v>374</v>
      </c>
      <c r="C349" s="9" t="s">
        <v>13</v>
      </c>
      <c r="D349" s="9" t="s">
        <v>18</v>
      </c>
      <c r="E349" s="2">
        <v>290000</v>
      </c>
      <c r="F349" s="15">
        <v>1</v>
      </c>
      <c r="G349" s="12">
        <f t="shared" si="8"/>
        <v>290000</v>
      </c>
      <c r="H349" s="183"/>
    </row>
    <row r="350" spans="1:8" ht="45" customHeight="1">
      <c r="A350" s="13">
        <v>92311190</v>
      </c>
      <c r="B350" s="8" t="s">
        <v>555</v>
      </c>
      <c r="C350" s="9" t="s">
        <v>13</v>
      </c>
      <c r="D350" s="9" t="s">
        <v>18</v>
      </c>
      <c r="E350" s="2">
        <v>250000</v>
      </c>
      <c r="F350" s="15">
        <v>1</v>
      </c>
      <c r="G350" s="12">
        <f t="shared" si="8"/>
        <v>250000</v>
      </c>
      <c r="H350" s="183"/>
    </row>
    <row r="351" spans="1:8" ht="31.5" customHeight="1">
      <c r="A351" s="13">
        <v>92521100</v>
      </c>
      <c r="B351" s="8" t="s">
        <v>28</v>
      </c>
      <c r="C351" s="9" t="s">
        <v>13</v>
      </c>
      <c r="D351" s="9" t="s">
        <v>18</v>
      </c>
      <c r="E351" s="2">
        <v>200000</v>
      </c>
      <c r="F351" s="15">
        <v>1</v>
      </c>
      <c r="G351" s="12">
        <f t="shared" si="8"/>
        <v>200000</v>
      </c>
      <c r="H351" s="183"/>
    </row>
    <row r="352" spans="1:8" ht="57.75" customHeight="1">
      <c r="A352" s="13" t="s">
        <v>116</v>
      </c>
      <c r="B352" s="8" t="s">
        <v>1009</v>
      </c>
      <c r="C352" s="9" t="s">
        <v>13</v>
      </c>
      <c r="D352" s="9" t="s">
        <v>18</v>
      </c>
      <c r="E352" s="2">
        <v>11359</v>
      </c>
      <c r="F352" s="15">
        <v>1</v>
      </c>
      <c r="G352" s="12">
        <f t="shared" si="8"/>
        <v>11359</v>
      </c>
      <c r="H352" s="183"/>
    </row>
    <row r="353" spans="1:10" ht="51.75" customHeight="1">
      <c r="A353" s="13" t="s">
        <v>34</v>
      </c>
      <c r="B353" s="8" t="s">
        <v>1010</v>
      </c>
      <c r="C353" s="9" t="s">
        <v>13</v>
      </c>
      <c r="D353" s="9" t="s">
        <v>18</v>
      </c>
      <c r="E353" s="2">
        <v>42000</v>
      </c>
      <c r="F353" s="15">
        <v>1</v>
      </c>
      <c r="G353" s="12">
        <f t="shared" si="8"/>
        <v>42000</v>
      </c>
      <c r="H353" s="183"/>
    </row>
    <row r="354" spans="1:10" ht="66" customHeight="1">
      <c r="A354" s="13" t="s">
        <v>38</v>
      </c>
      <c r="B354" s="8" t="s">
        <v>1011</v>
      </c>
      <c r="C354" s="9" t="s">
        <v>13</v>
      </c>
      <c r="D354" s="9" t="s">
        <v>18</v>
      </c>
      <c r="E354" s="2">
        <v>132648</v>
      </c>
      <c r="F354" s="15">
        <v>1</v>
      </c>
      <c r="G354" s="12">
        <f t="shared" si="8"/>
        <v>132648</v>
      </c>
      <c r="H354" s="76"/>
    </row>
    <row r="355" spans="1:10" ht="53.25" customHeight="1">
      <c r="A355" s="13" t="s">
        <v>35</v>
      </c>
      <c r="B355" s="8" t="s">
        <v>1012</v>
      </c>
      <c r="C355" s="9" t="s">
        <v>13</v>
      </c>
      <c r="D355" s="9" t="s">
        <v>18</v>
      </c>
      <c r="E355" s="2">
        <v>284520</v>
      </c>
      <c r="F355" s="15">
        <v>1</v>
      </c>
      <c r="G355" s="12">
        <f t="shared" si="8"/>
        <v>284520</v>
      </c>
      <c r="H355" s="76"/>
    </row>
    <row r="356" spans="1:10" ht="31.5" customHeight="1">
      <c r="A356" s="13">
        <v>98391130</v>
      </c>
      <c r="B356" s="8" t="s">
        <v>375</v>
      </c>
      <c r="C356" s="9" t="s">
        <v>13</v>
      </c>
      <c r="D356" s="9" t="s">
        <v>30</v>
      </c>
      <c r="E356" s="2">
        <v>2600</v>
      </c>
      <c r="F356" s="15">
        <v>40.200000000000003</v>
      </c>
      <c r="G356" s="12">
        <f t="shared" si="8"/>
        <v>104520.00000000001</v>
      </c>
      <c r="H356" s="76"/>
    </row>
    <row r="357" spans="1:10" ht="31.5" customHeight="1">
      <c r="A357" s="13" t="s">
        <v>1047</v>
      </c>
      <c r="B357" s="8" t="s">
        <v>375</v>
      </c>
      <c r="C357" s="9" t="s">
        <v>13</v>
      </c>
      <c r="D357" s="9" t="s">
        <v>30</v>
      </c>
      <c r="E357" s="2">
        <v>3500</v>
      </c>
      <c r="F357" s="15">
        <v>40</v>
      </c>
      <c r="G357" s="12">
        <f t="shared" si="8"/>
        <v>140000</v>
      </c>
      <c r="H357" s="76"/>
    </row>
    <row r="358" spans="1:10" s="183" customFormat="1" ht="26.25" customHeight="1">
      <c r="A358" s="13">
        <v>98310000</v>
      </c>
      <c r="B358" s="8" t="s">
        <v>556</v>
      </c>
      <c r="C358" s="9" t="s">
        <v>13</v>
      </c>
      <c r="D358" s="9" t="s">
        <v>18</v>
      </c>
      <c r="E358" s="2">
        <v>400000</v>
      </c>
      <c r="F358" s="15">
        <v>1</v>
      </c>
      <c r="G358" s="12">
        <f t="shared" si="8"/>
        <v>400000</v>
      </c>
    </row>
    <row r="359" spans="1:10" s="183" customFormat="1" ht="34.5" customHeight="1">
      <c r="A359" s="244" t="s">
        <v>128</v>
      </c>
      <c r="B359" s="244"/>
      <c r="C359" s="244"/>
      <c r="D359" s="244"/>
      <c r="E359" s="244"/>
      <c r="F359" s="244"/>
      <c r="G359" s="182">
        <f>SUM(G19:G358)</f>
        <v>211657585.94</v>
      </c>
      <c r="H359" s="207"/>
      <c r="J359" s="184"/>
    </row>
    <row r="360" spans="1:10" s="183" customFormat="1" ht="26.25" customHeight="1">
      <c r="G360" s="184"/>
    </row>
    <row r="361" spans="1:10" s="183" customFormat="1" ht="26.25" customHeight="1">
      <c r="G361" s="184"/>
    </row>
    <row r="362" spans="1:10" s="183" customFormat="1" ht="26.25" customHeight="1">
      <c r="G362" s="184"/>
    </row>
    <row r="363" spans="1:10" s="183" customFormat="1" ht="26.25" customHeight="1">
      <c r="G363" s="184"/>
    </row>
    <row r="364" spans="1:10" s="183" customFormat="1" ht="26.25" customHeight="1">
      <c r="G364" s="184"/>
    </row>
    <row r="365" spans="1:10" s="183" customFormat="1" ht="26.25" customHeight="1">
      <c r="G365" s="184"/>
    </row>
    <row r="366" spans="1:10" s="183" customFormat="1" ht="26.25" customHeight="1">
      <c r="G366" s="184"/>
    </row>
    <row r="367" spans="1:10" s="183" customFormat="1" ht="26.25" customHeight="1">
      <c r="G367" s="184"/>
    </row>
    <row r="368" spans="1:10" s="183" customFormat="1" ht="26.25" customHeight="1">
      <c r="G368" s="184"/>
    </row>
    <row r="369" spans="7:7" s="183" customFormat="1" ht="26.25" customHeight="1">
      <c r="G369" s="184"/>
    </row>
    <row r="370" spans="7:7" s="183" customFormat="1" ht="26.25" customHeight="1">
      <c r="G370" s="184"/>
    </row>
    <row r="371" spans="7:7" s="183" customFormat="1" ht="26.25" customHeight="1">
      <c r="G371" s="184"/>
    </row>
    <row r="372" spans="7:7" s="183" customFormat="1" ht="26.25" customHeight="1">
      <c r="G372" s="184"/>
    </row>
    <row r="373" spans="7:7" s="183" customFormat="1" ht="26.25" customHeight="1">
      <c r="G373" s="184"/>
    </row>
    <row r="374" spans="7:7" s="183" customFormat="1" ht="26.25" customHeight="1">
      <c r="G374" s="184"/>
    </row>
    <row r="375" spans="7:7" s="183" customFormat="1" ht="26.25" customHeight="1">
      <c r="G375" s="184"/>
    </row>
    <row r="376" spans="7:7" s="183" customFormat="1" ht="26.25" customHeight="1">
      <c r="G376" s="184"/>
    </row>
    <row r="377" spans="7:7" s="183" customFormat="1" ht="26.25" customHeight="1">
      <c r="G377" s="184"/>
    </row>
    <row r="378" spans="7:7" s="183" customFormat="1" ht="26.25" customHeight="1">
      <c r="G378" s="184"/>
    </row>
    <row r="379" spans="7:7" s="183" customFormat="1" ht="26.25" customHeight="1">
      <c r="G379" s="184"/>
    </row>
    <row r="380" spans="7:7" s="183" customFormat="1" ht="26.25" customHeight="1">
      <c r="G380" s="184"/>
    </row>
    <row r="381" spans="7:7" s="183" customFormat="1" ht="26.25" customHeight="1">
      <c r="G381" s="184"/>
    </row>
    <row r="382" spans="7:7" s="183" customFormat="1" ht="26.25" customHeight="1">
      <c r="G382" s="184"/>
    </row>
    <row r="383" spans="7:7" s="183" customFormat="1" ht="26.25" customHeight="1">
      <c r="G383" s="184"/>
    </row>
    <row r="384" spans="7:7" s="183" customFormat="1" ht="26.25" customHeight="1">
      <c r="G384" s="184"/>
    </row>
    <row r="385" spans="7:7" s="183" customFormat="1" ht="26.25" customHeight="1">
      <c r="G385" s="184"/>
    </row>
    <row r="386" spans="7:7" s="183" customFormat="1" ht="26.25" customHeight="1">
      <c r="G386" s="184"/>
    </row>
    <row r="387" spans="7:7" s="183" customFormat="1" ht="26.25" customHeight="1">
      <c r="G387" s="184"/>
    </row>
    <row r="388" spans="7:7" s="183" customFormat="1" ht="26.25" customHeight="1">
      <c r="G388" s="184"/>
    </row>
    <row r="389" spans="7:7" s="183" customFormat="1" ht="26.25" customHeight="1">
      <c r="G389" s="184"/>
    </row>
    <row r="390" spans="7:7" s="183" customFormat="1" ht="26.25" customHeight="1">
      <c r="G390" s="184"/>
    </row>
    <row r="391" spans="7:7" s="183" customFormat="1" ht="26.25" customHeight="1">
      <c r="G391" s="184"/>
    </row>
    <row r="392" spans="7:7" s="183" customFormat="1" ht="26.25" customHeight="1">
      <c r="G392" s="184"/>
    </row>
    <row r="393" spans="7:7" s="183" customFormat="1" ht="26.25" customHeight="1">
      <c r="G393" s="184"/>
    </row>
    <row r="394" spans="7:7" s="183" customFormat="1" ht="26.25" customHeight="1">
      <c r="G394" s="184"/>
    </row>
    <row r="395" spans="7:7" s="183" customFormat="1" ht="26.25" customHeight="1">
      <c r="G395" s="184"/>
    </row>
    <row r="396" spans="7:7" s="183" customFormat="1" ht="26.25" customHeight="1">
      <c r="G396" s="184"/>
    </row>
    <row r="397" spans="7:7" s="183" customFormat="1" ht="26.25" customHeight="1">
      <c r="G397" s="184"/>
    </row>
    <row r="398" spans="7:7" s="183" customFormat="1" ht="26.25" customHeight="1">
      <c r="G398" s="184"/>
    </row>
    <row r="399" spans="7:7" s="183" customFormat="1" ht="26.25" customHeight="1">
      <c r="G399" s="184"/>
    </row>
    <row r="400" spans="7:7" s="183" customFormat="1" ht="26.25" customHeight="1">
      <c r="G400" s="184"/>
    </row>
    <row r="401" spans="7:7" s="183" customFormat="1" ht="26.25" customHeight="1">
      <c r="G401" s="184"/>
    </row>
    <row r="402" spans="7:7" s="183" customFormat="1" ht="26.25" customHeight="1">
      <c r="G402" s="184"/>
    </row>
    <row r="403" spans="7:7" s="183" customFormat="1" ht="26.25" customHeight="1">
      <c r="G403" s="184"/>
    </row>
    <row r="404" spans="7:7" s="183" customFormat="1" ht="26.25" customHeight="1">
      <c r="G404" s="184"/>
    </row>
    <row r="405" spans="7:7" s="183" customFormat="1" ht="26.25" customHeight="1">
      <c r="G405" s="184"/>
    </row>
    <row r="406" spans="7:7" s="183" customFormat="1" ht="26.25" customHeight="1">
      <c r="G406" s="184"/>
    </row>
    <row r="407" spans="7:7" s="183" customFormat="1" ht="26.25" customHeight="1">
      <c r="G407" s="184"/>
    </row>
    <row r="408" spans="7:7" s="183" customFormat="1" ht="26.25" customHeight="1">
      <c r="G408" s="184"/>
    </row>
    <row r="409" spans="7:7" s="183" customFormat="1" ht="26.25" customHeight="1">
      <c r="G409" s="184"/>
    </row>
    <row r="410" spans="7:7" s="183" customFormat="1" ht="26.25" customHeight="1">
      <c r="G410" s="184"/>
    </row>
    <row r="411" spans="7:7" s="183" customFormat="1" ht="26.25" customHeight="1">
      <c r="G411" s="184"/>
    </row>
    <row r="412" spans="7:7" s="183" customFormat="1" ht="26.25" customHeight="1">
      <c r="G412" s="184"/>
    </row>
    <row r="413" spans="7:7" s="183" customFormat="1" ht="26.25" customHeight="1">
      <c r="G413" s="184"/>
    </row>
    <row r="414" spans="7:7" s="183" customFormat="1" ht="26.25" customHeight="1">
      <c r="G414" s="184"/>
    </row>
    <row r="415" spans="7:7" s="183" customFormat="1" ht="26.25" customHeight="1">
      <c r="G415" s="184"/>
    </row>
    <row r="416" spans="7:7" s="183" customFormat="1" ht="26.25" customHeight="1">
      <c r="G416" s="184"/>
    </row>
    <row r="417" spans="7:7" s="183" customFormat="1" ht="26.25" customHeight="1">
      <c r="G417" s="184"/>
    </row>
    <row r="418" spans="7:7" s="183" customFormat="1" ht="26.25" customHeight="1">
      <c r="G418" s="184"/>
    </row>
    <row r="419" spans="7:7" s="183" customFormat="1" ht="26.25" customHeight="1">
      <c r="G419" s="184"/>
    </row>
    <row r="420" spans="7:7" s="183" customFormat="1" ht="26.25" customHeight="1">
      <c r="G420" s="184"/>
    </row>
    <row r="421" spans="7:7" s="183" customFormat="1" ht="26.25" customHeight="1">
      <c r="G421" s="184"/>
    </row>
    <row r="422" spans="7:7" s="183" customFormat="1" ht="26.25" customHeight="1">
      <c r="G422" s="184"/>
    </row>
    <row r="423" spans="7:7" s="183" customFormat="1" ht="26.25" customHeight="1">
      <c r="G423" s="184"/>
    </row>
    <row r="424" spans="7:7" s="183" customFormat="1" ht="26.25" customHeight="1">
      <c r="G424" s="184"/>
    </row>
    <row r="425" spans="7:7" s="183" customFormat="1" ht="26.25" customHeight="1">
      <c r="G425" s="184"/>
    </row>
    <row r="426" spans="7:7" s="183" customFormat="1" ht="26.25" customHeight="1">
      <c r="G426" s="184"/>
    </row>
    <row r="427" spans="7:7" s="183" customFormat="1" ht="26.25" customHeight="1">
      <c r="G427" s="184"/>
    </row>
    <row r="428" spans="7:7" s="183" customFormat="1" ht="26.25" customHeight="1">
      <c r="G428" s="184"/>
    </row>
    <row r="429" spans="7:7" s="183" customFormat="1" ht="26.25" customHeight="1">
      <c r="G429" s="184"/>
    </row>
    <row r="430" spans="7:7" s="183" customFormat="1" ht="26.25" customHeight="1">
      <c r="G430" s="184"/>
    </row>
    <row r="431" spans="7:7" s="183" customFormat="1" ht="26.25" customHeight="1">
      <c r="G431" s="184"/>
    </row>
    <row r="432" spans="7:7" s="183" customFormat="1" ht="26.25" customHeight="1">
      <c r="G432" s="184"/>
    </row>
    <row r="433" spans="7:7" s="183" customFormat="1" ht="26.25" customHeight="1">
      <c r="G433" s="184"/>
    </row>
    <row r="434" spans="7:7" s="183" customFormat="1" ht="26.25" customHeight="1">
      <c r="G434" s="184"/>
    </row>
    <row r="435" spans="7:7" s="183" customFormat="1" ht="26.25" customHeight="1">
      <c r="G435" s="184"/>
    </row>
    <row r="436" spans="7:7" s="183" customFormat="1" ht="26.25" customHeight="1">
      <c r="G436" s="184"/>
    </row>
    <row r="437" spans="7:7" s="183" customFormat="1" ht="26.25" customHeight="1">
      <c r="G437" s="184"/>
    </row>
    <row r="438" spans="7:7" s="183" customFormat="1" ht="26.25" customHeight="1">
      <c r="G438" s="184"/>
    </row>
    <row r="439" spans="7:7" s="183" customFormat="1" ht="26.25" customHeight="1">
      <c r="G439" s="184"/>
    </row>
    <row r="440" spans="7:7" s="183" customFormat="1" ht="26.25" customHeight="1">
      <c r="G440" s="184"/>
    </row>
    <row r="441" spans="7:7" s="183" customFormat="1" ht="26.25" customHeight="1">
      <c r="G441" s="184"/>
    </row>
    <row r="442" spans="7:7" s="183" customFormat="1" ht="26.25" customHeight="1">
      <c r="G442" s="184"/>
    </row>
    <row r="443" spans="7:7" s="183" customFormat="1" ht="26.25" customHeight="1">
      <c r="G443" s="184"/>
    </row>
    <row r="444" spans="7:7" s="183" customFormat="1" ht="26.25" customHeight="1">
      <c r="G444" s="184"/>
    </row>
    <row r="445" spans="7:7" s="183" customFormat="1" ht="26.25" customHeight="1">
      <c r="G445" s="184"/>
    </row>
    <row r="446" spans="7:7" s="183" customFormat="1" ht="26.25" customHeight="1">
      <c r="G446" s="184"/>
    </row>
    <row r="447" spans="7:7" s="183" customFormat="1" ht="26.25" customHeight="1">
      <c r="G447" s="184"/>
    </row>
    <row r="448" spans="7:7" s="183" customFormat="1" ht="26.25" customHeight="1">
      <c r="G448" s="184"/>
    </row>
    <row r="449" spans="7:7" s="183" customFormat="1" ht="26.25" customHeight="1">
      <c r="G449" s="184"/>
    </row>
    <row r="450" spans="7:7" s="183" customFormat="1" ht="26.25" customHeight="1">
      <c r="G450" s="184"/>
    </row>
    <row r="451" spans="7:7" s="183" customFormat="1" ht="26.25" customHeight="1">
      <c r="G451" s="184"/>
    </row>
    <row r="452" spans="7:7" s="183" customFormat="1" ht="26.25" customHeight="1">
      <c r="G452" s="184"/>
    </row>
    <row r="453" spans="7:7" s="183" customFormat="1" ht="26.25" customHeight="1">
      <c r="G453" s="184"/>
    </row>
    <row r="454" spans="7:7" s="183" customFormat="1" ht="26.25" customHeight="1">
      <c r="G454" s="184"/>
    </row>
    <row r="455" spans="7:7" s="183" customFormat="1" ht="26.25" customHeight="1">
      <c r="G455" s="184"/>
    </row>
    <row r="456" spans="7:7" s="183" customFormat="1" ht="26.25" customHeight="1">
      <c r="G456" s="184"/>
    </row>
    <row r="457" spans="7:7" s="183" customFormat="1" ht="26.25" customHeight="1">
      <c r="G457" s="184"/>
    </row>
    <row r="458" spans="7:7" s="183" customFormat="1" ht="26.25" customHeight="1">
      <c r="G458" s="184"/>
    </row>
    <row r="459" spans="7:7" s="183" customFormat="1" ht="26.25" customHeight="1">
      <c r="G459" s="184"/>
    </row>
    <row r="460" spans="7:7" s="183" customFormat="1" ht="26.25" customHeight="1">
      <c r="G460" s="184"/>
    </row>
    <row r="461" spans="7:7" s="183" customFormat="1" ht="26.25" customHeight="1">
      <c r="G461" s="184"/>
    </row>
    <row r="462" spans="7:7" s="183" customFormat="1" ht="26.25" customHeight="1">
      <c r="G462" s="184"/>
    </row>
    <row r="463" spans="7:7" s="183" customFormat="1" ht="26.25" customHeight="1">
      <c r="G463" s="184"/>
    </row>
    <row r="464" spans="7:7" s="183" customFormat="1" ht="26.25" customHeight="1">
      <c r="G464" s="184"/>
    </row>
    <row r="465" spans="7:7" s="183" customFormat="1" ht="26.25" customHeight="1">
      <c r="G465" s="184"/>
    </row>
    <row r="466" spans="7:7" s="183" customFormat="1" ht="26.25" customHeight="1">
      <c r="G466" s="184"/>
    </row>
    <row r="467" spans="7:7" s="183" customFormat="1" ht="26.25" customHeight="1">
      <c r="G467" s="184"/>
    </row>
    <row r="468" spans="7:7" s="183" customFormat="1" ht="26.25" customHeight="1">
      <c r="G468" s="184"/>
    </row>
    <row r="469" spans="7:7" s="183" customFormat="1" ht="26.25" customHeight="1">
      <c r="G469" s="184"/>
    </row>
    <row r="470" spans="7:7" s="183" customFormat="1" ht="26.25" customHeight="1">
      <c r="G470" s="184"/>
    </row>
    <row r="471" spans="7:7" s="183" customFormat="1" ht="26.25" customHeight="1">
      <c r="G471" s="184"/>
    </row>
    <row r="472" spans="7:7" s="183" customFormat="1" ht="26.25" customHeight="1">
      <c r="G472" s="184"/>
    </row>
    <row r="473" spans="7:7" s="183" customFormat="1" ht="26.25" customHeight="1">
      <c r="G473" s="184"/>
    </row>
    <row r="474" spans="7:7" s="183" customFormat="1" ht="26.25" customHeight="1">
      <c r="G474" s="184"/>
    </row>
    <row r="475" spans="7:7" s="183" customFormat="1" ht="26.25" customHeight="1">
      <c r="G475" s="184"/>
    </row>
    <row r="476" spans="7:7" s="183" customFormat="1" ht="26.25" customHeight="1">
      <c r="G476" s="184"/>
    </row>
    <row r="477" spans="7:7" s="183" customFormat="1" ht="26.25" customHeight="1">
      <c r="G477" s="184"/>
    </row>
    <row r="478" spans="7:7" s="183" customFormat="1" ht="26.25" customHeight="1">
      <c r="G478" s="184"/>
    </row>
    <row r="479" spans="7:7" s="183" customFormat="1" ht="26.25" customHeight="1">
      <c r="G479" s="184"/>
    </row>
    <row r="480" spans="7:7" s="183" customFormat="1" ht="26.25" customHeight="1">
      <c r="G480" s="184"/>
    </row>
    <row r="481" spans="7:7" s="183" customFormat="1" ht="26.25" customHeight="1">
      <c r="G481" s="184"/>
    </row>
    <row r="482" spans="7:7" s="183" customFormat="1" ht="26.25" customHeight="1">
      <c r="G482" s="184"/>
    </row>
    <row r="483" spans="7:7" s="183" customFormat="1" ht="26.25" customHeight="1">
      <c r="G483" s="184"/>
    </row>
    <row r="484" spans="7:7" s="183" customFormat="1" ht="26.25" customHeight="1">
      <c r="G484" s="184"/>
    </row>
    <row r="485" spans="7:7" s="183" customFormat="1" ht="26.25" customHeight="1">
      <c r="G485" s="184"/>
    </row>
    <row r="486" spans="7:7" s="183" customFormat="1" ht="26.25" customHeight="1">
      <c r="G486" s="184"/>
    </row>
    <row r="487" spans="7:7" s="183" customFormat="1" ht="26.25" customHeight="1">
      <c r="G487" s="184"/>
    </row>
    <row r="488" spans="7:7" s="183" customFormat="1" ht="26.25" customHeight="1">
      <c r="G488" s="184"/>
    </row>
    <row r="489" spans="7:7" s="183" customFormat="1" ht="26.25" customHeight="1">
      <c r="G489" s="184"/>
    </row>
    <row r="490" spans="7:7" s="183" customFormat="1" ht="26.25" customHeight="1">
      <c r="G490" s="184"/>
    </row>
    <row r="491" spans="7:7" s="183" customFormat="1" ht="26.25" customHeight="1">
      <c r="G491" s="184"/>
    </row>
    <row r="492" spans="7:7" s="183" customFormat="1" ht="26.25" customHeight="1">
      <c r="G492" s="184"/>
    </row>
    <row r="493" spans="7:7" s="183" customFormat="1" ht="26.25" customHeight="1">
      <c r="G493" s="184"/>
    </row>
    <row r="494" spans="7:7" s="183" customFormat="1" ht="26.25" customHeight="1">
      <c r="G494" s="184"/>
    </row>
    <row r="495" spans="7:7" s="183" customFormat="1" ht="26.25" customHeight="1">
      <c r="G495" s="184"/>
    </row>
    <row r="496" spans="7:7" s="183" customFormat="1" ht="26.25" customHeight="1">
      <c r="G496" s="184"/>
    </row>
    <row r="497" spans="7:7" s="183" customFormat="1" ht="26.25" customHeight="1">
      <c r="G497" s="184"/>
    </row>
    <row r="498" spans="7:7" s="183" customFormat="1" ht="26.25" customHeight="1">
      <c r="G498" s="184"/>
    </row>
    <row r="499" spans="7:7" s="183" customFormat="1" ht="26.25" customHeight="1">
      <c r="G499" s="184"/>
    </row>
    <row r="500" spans="7:7" s="183" customFormat="1" ht="26.25" customHeight="1">
      <c r="G500" s="184"/>
    </row>
    <row r="501" spans="7:7" s="183" customFormat="1" ht="26.25" customHeight="1">
      <c r="G501" s="184"/>
    </row>
    <row r="502" spans="7:7" s="183" customFormat="1" ht="26.25" customHeight="1">
      <c r="G502" s="184"/>
    </row>
    <row r="503" spans="7:7" s="183" customFormat="1" ht="26.25" customHeight="1">
      <c r="G503" s="184"/>
    </row>
    <row r="504" spans="7:7" s="183" customFormat="1" ht="26.25" customHeight="1">
      <c r="G504" s="184"/>
    </row>
    <row r="505" spans="7:7" s="183" customFormat="1" ht="26.25" customHeight="1">
      <c r="G505" s="184"/>
    </row>
    <row r="506" spans="7:7" s="183" customFormat="1" ht="26.25" customHeight="1">
      <c r="G506" s="184"/>
    </row>
    <row r="507" spans="7:7" s="183" customFormat="1" ht="26.25" customHeight="1">
      <c r="G507" s="184"/>
    </row>
    <row r="508" spans="7:7" s="183" customFormat="1" ht="26.25" customHeight="1">
      <c r="G508" s="184"/>
    </row>
    <row r="509" spans="7:7" s="183" customFormat="1" ht="26.25" customHeight="1">
      <c r="G509" s="184"/>
    </row>
    <row r="510" spans="7:7" s="183" customFormat="1" ht="26.25" customHeight="1">
      <c r="G510" s="184"/>
    </row>
    <row r="511" spans="7:7" s="183" customFormat="1" ht="26.25" customHeight="1">
      <c r="G511" s="184"/>
    </row>
    <row r="512" spans="7:7" s="183" customFormat="1" ht="26.25" customHeight="1">
      <c r="G512" s="184"/>
    </row>
    <row r="513" spans="7:7" s="183" customFormat="1" ht="26.25" customHeight="1">
      <c r="G513" s="184"/>
    </row>
    <row r="514" spans="7:7" s="183" customFormat="1" ht="26.25" customHeight="1">
      <c r="G514" s="184"/>
    </row>
    <row r="515" spans="7:7" s="183" customFormat="1" ht="26.25" customHeight="1">
      <c r="G515" s="184"/>
    </row>
    <row r="516" spans="7:7" s="183" customFormat="1" ht="26.25" customHeight="1">
      <c r="G516" s="184"/>
    </row>
    <row r="517" spans="7:7" s="183" customFormat="1" ht="26.25" customHeight="1">
      <c r="G517" s="184"/>
    </row>
    <row r="518" spans="7:7" s="183" customFormat="1" ht="26.25" customHeight="1">
      <c r="G518" s="184"/>
    </row>
    <row r="519" spans="7:7" s="183" customFormat="1" ht="26.25" customHeight="1">
      <c r="G519" s="184"/>
    </row>
    <row r="520" spans="7:7" s="183" customFormat="1" ht="26.25" customHeight="1">
      <c r="G520" s="184"/>
    </row>
    <row r="521" spans="7:7" s="183" customFormat="1" ht="26.25" customHeight="1">
      <c r="G521" s="184"/>
    </row>
    <row r="522" spans="7:7" s="183" customFormat="1" ht="26.25" customHeight="1">
      <c r="G522" s="184"/>
    </row>
    <row r="523" spans="7:7" s="183" customFormat="1" ht="26.25" customHeight="1">
      <c r="G523" s="184"/>
    </row>
    <row r="524" spans="7:7" s="183" customFormat="1" ht="26.25" customHeight="1">
      <c r="G524" s="184"/>
    </row>
    <row r="525" spans="7:7" s="183" customFormat="1" ht="26.25" customHeight="1">
      <c r="G525" s="184"/>
    </row>
    <row r="526" spans="7:7" s="183" customFormat="1" ht="26.25" customHeight="1">
      <c r="G526" s="184"/>
    </row>
    <row r="527" spans="7:7" s="183" customFormat="1" ht="26.25" customHeight="1">
      <c r="G527" s="184"/>
    </row>
    <row r="528" spans="7:7" s="183" customFormat="1" ht="26.25" customHeight="1">
      <c r="G528" s="184"/>
    </row>
    <row r="529" spans="7:7" s="183" customFormat="1" ht="26.25" customHeight="1">
      <c r="G529" s="184"/>
    </row>
    <row r="530" spans="7:7" s="183" customFormat="1" ht="26.25" customHeight="1">
      <c r="G530" s="184"/>
    </row>
    <row r="531" spans="7:7" s="183" customFormat="1" ht="26.25" customHeight="1">
      <c r="G531" s="184"/>
    </row>
    <row r="532" spans="7:7" s="183" customFormat="1" ht="26.25" customHeight="1">
      <c r="G532" s="184"/>
    </row>
    <row r="533" spans="7:7" s="183" customFormat="1" ht="26.25" customHeight="1">
      <c r="G533" s="184"/>
    </row>
    <row r="534" spans="7:7" s="183" customFormat="1" ht="26.25" customHeight="1">
      <c r="G534" s="184"/>
    </row>
    <row r="535" spans="7:7" s="183" customFormat="1" ht="26.25" customHeight="1">
      <c r="G535" s="184"/>
    </row>
    <row r="536" spans="7:7" s="183" customFormat="1" ht="26.25" customHeight="1">
      <c r="G536" s="184"/>
    </row>
    <row r="537" spans="7:7" s="183" customFormat="1" ht="26.25" customHeight="1">
      <c r="G537" s="184"/>
    </row>
    <row r="538" spans="7:7" s="183" customFormat="1" ht="26.25" customHeight="1">
      <c r="G538" s="184"/>
    </row>
    <row r="539" spans="7:7" s="183" customFormat="1" ht="26.25" customHeight="1">
      <c r="G539" s="184"/>
    </row>
    <row r="540" spans="7:7" s="183" customFormat="1" ht="26.25" customHeight="1">
      <c r="G540" s="184"/>
    </row>
    <row r="541" spans="7:7" s="183" customFormat="1" ht="26.25" customHeight="1">
      <c r="G541" s="184"/>
    </row>
    <row r="542" spans="7:7" s="183" customFormat="1" ht="26.25" customHeight="1">
      <c r="G542" s="184"/>
    </row>
    <row r="543" spans="7:7" s="183" customFormat="1" ht="26.25" customHeight="1">
      <c r="G543" s="184"/>
    </row>
    <row r="544" spans="7:7" s="183" customFormat="1" ht="26.25" customHeight="1">
      <c r="G544" s="184"/>
    </row>
    <row r="545" spans="7:7" s="183" customFormat="1" ht="26.25" customHeight="1">
      <c r="G545" s="184"/>
    </row>
    <row r="546" spans="7:7" s="183" customFormat="1" ht="26.25" customHeight="1">
      <c r="G546" s="184"/>
    </row>
    <row r="547" spans="7:7" s="183" customFormat="1" ht="26.25" customHeight="1">
      <c r="G547" s="184"/>
    </row>
    <row r="548" spans="7:7" s="183" customFormat="1" ht="26.25" customHeight="1">
      <c r="G548" s="184"/>
    </row>
    <row r="549" spans="7:7" s="183" customFormat="1" ht="26.25" customHeight="1">
      <c r="G549" s="184"/>
    </row>
    <row r="550" spans="7:7" s="183" customFormat="1" ht="26.25" customHeight="1">
      <c r="G550" s="184"/>
    </row>
    <row r="551" spans="7:7" s="183" customFormat="1" ht="26.25" customHeight="1">
      <c r="G551" s="184"/>
    </row>
    <row r="552" spans="7:7" s="183" customFormat="1" ht="26.25" customHeight="1">
      <c r="G552" s="184"/>
    </row>
    <row r="553" spans="7:7" s="183" customFormat="1" ht="26.25" customHeight="1">
      <c r="G553" s="184"/>
    </row>
    <row r="554" spans="7:7" s="183" customFormat="1" ht="26.25" customHeight="1">
      <c r="G554" s="184"/>
    </row>
    <row r="555" spans="7:7" s="183" customFormat="1" ht="26.25" customHeight="1">
      <c r="G555" s="184"/>
    </row>
    <row r="556" spans="7:7" s="183" customFormat="1" ht="26.25" customHeight="1">
      <c r="G556" s="184"/>
    </row>
    <row r="557" spans="7:7" s="183" customFormat="1" ht="26.25" customHeight="1">
      <c r="G557" s="184"/>
    </row>
    <row r="558" spans="7:7" s="183" customFormat="1" ht="26.25" customHeight="1">
      <c r="G558" s="184"/>
    </row>
    <row r="559" spans="7:7" s="183" customFormat="1" ht="26.25" customHeight="1">
      <c r="G559" s="184"/>
    </row>
    <row r="560" spans="7:7" s="183" customFormat="1" ht="26.25" customHeight="1">
      <c r="G560" s="184"/>
    </row>
    <row r="561" spans="7:7" s="183" customFormat="1" ht="26.25" customHeight="1">
      <c r="G561" s="184"/>
    </row>
    <row r="562" spans="7:7" s="183" customFormat="1" ht="26.25" customHeight="1">
      <c r="G562" s="184"/>
    </row>
    <row r="563" spans="7:7" s="183" customFormat="1" ht="26.25" customHeight="1">
      <c r="G563" s="184"/>
    </row>
    <row r="564" spans="7:7" s="183" customFormat="1" ht="26.25" customHeight="1">
      <c r="G564" s="184"/>
    </row>
    <row r="565" spans="7:7" s="183" customFormat="1" ht="26.25" customHeight="1">
      <c r="G565" s="184"/>
    </row>
    <row r="566" spans="7:7" s="183" customFormat="1" ht="26.25" customHeight="1">
      <c r="G566" s="184"/>
    </row>
    <row r="567" spans="7:7" s="183" customFormat="1" ht="26.25" customHeight="1">
      <c r="G567" s="184"/>
    </row>
    <row r="568" spans="7:7" s="183" customFormat="1" ht="26.25" customHeight="1">
      <c r="G568" s="184"/>
    </row>
    <row r="569" spans="7:7" s="183" customFormat="1" ht="26.25" customHeight="1">
      <c r="G569" s="184"/>
    </row>
    <row r="570" spans="7:7" s="183" customFormat="1" ht="26.25" customHeight="1">
      <c r="G570" s="184"/>
    </row>
    <row r="571" spans="7:7" s="183" customFormat="1" ht="26.25" customHeight="1">
      <c r="G571" s="184"/>
    </row>
    <row r="572" spans="7:7" s="183" customFormat="1" ht="26.25" customHeight="1">
      <c r="G572" s="184"/>
    </row>
    <row r="573" spans="7:7" s="183" customFormat="1" ht="26.25" customHeight="1">
      <c r="G573" s="184"/>
    </row>
    <row r="574" spans="7:7" s="183" customFormat="1" ht="26.25" customHeight="1">
      <c r="G574" s="184"/>
    </row>
    <row r="575" spans="7:7" s="183" customFormat="1" ht="26.25" customHeight="1">
      <c r="G575" s="184"/>
    </row>
    <row r="576" spans="7:7" s="183" customFormat="1" ht="26.25" customHeight="1">
      <c r="G576" s="184"/>
    </row>
    <row r="577" spans="7:7" s="183" customFormat="1" ht="26.25" customHeight="1">
      <c r="G577" s="184"/>
    </row>
    <row r="578" spans="7:7" s="183" customFormat="1" ht="26.25" customHeight="1">
      <c r="G578" s="184"/>
    </row>
    <row r="579" spans="7:7" s="183" customFormat="1" ht="26.25" customHeight="1">
      <c r="G579" s="184"/>
    </row>
    <row r="580" spans="7:7" s="183" customFormat="1" ht="26.25" customHeight="1">
      <c r="G580" s="184"/>
    </row>
    <row r="581" spans="7:7" s="183" customFormat="1" ht="26.25" customHeight="1">
      <c r="G581" s="184"/>
    </row>
    <row r="582" spans="7:7" s="183" customFormat="1" ht="26.25" customHeight="1">
      <c r="G582" s="184"/>
    </row>
    <row r="583" spans="7:7" s="183" customFormat="1" ht="26.25" customHeight="1">
      <c r="G583" s="184"/>
    </row>
    <row r="584" spans="7:7" s="183" customFormat="1" ht="26.25" customHeight="1">
      <c r="G584" s="184"/>
    </row>
    <row r="585" spans="7:7" s="183" customFormat="1" ht="26.25" customHeight="1">
      <c r="G585" s="184"/>
    </row>
    <row r="586" spans="7:7" s="183" customFormat="1" ht="26.25" customHeight="1">
      <c r="G586" s="184"/>
    </row>
    <row r="587" spans="7:7" s="183" customFormat="1" ht="26.25" customHeight="1">
      <c r="G587" s="184"/>
    </row>
    <row r="588" spans="7:7" s="183" customFormat="1" ht="26.25" customHeight="1">
      <c r="G588" s="184"/>
    </row>
    <row r="589" spans="7:7" s="183" customFormat="1" ht="26.25" customHeight="1">
      <c r="G589" s="184"/>
    </row>
    <row r="590" spans="7:7" s="183" customFormat="1" ht="26.25" customHeight="1">
      <c r="G590" s="184"/>
    </row>
    <row r="591" spans="7:7" s="183" customFormat="1" ht="26.25" customHeight="1">
      <c r="G591" s="184"/>
    </row>
    <row r="592" spans="7:7" s="183" customFormat="1" ht="26.25" customHeight="1">
      <c r="G592" s="184"/>
    </row>
    <row r="593" spans="7:7" s="183" customFormat="1" ht="26.25" customHeight="1">
      <c r="G593" s="184"/>
    </row>
    <row r="594" spans="7:7" s="183" customFormat="1" ht="26.25" customHeight="1">
      <c r="G594" s="184"/>
    </row>
    <row r="595" spans="7:7" s="183" customFormat="1" ht="26.25" customHeight="1">
      <c r="G595" s="184"/>
    </row>
    <row r="596" spans="7:7" s="183" customFormat="1" ht="26.25" customHeight="1">
      <c r="G596" s="184"/>
    </row>
    <row r="597" spans="7:7" s="183" customFormat="1" ht="26.25" customHeight="1">
      <c r="G597" s="184"/>
    </row>
    <row r="598" spans="7:7" s="183" customFormat="1" ht="26.25" customHeight="1">
      <c r="G598" s="184"/>
    </row>
    <row r="599" spans="7:7" s="183" customFormat="1" ht="26.25" customHeight="1">
      <c r="G599" s="184"/>
    </row>
    <row r="600" spans="7:7" s="183" customFormat="1" ht="26.25" customHeight="1">
      <c r="G600" s="184"/>
    </row>
    <row r="601" spans="7:7" s="183" customFormat="1" ht="26.25" customHeight="1">
      <c r="G601" s="184"/>
    </row>
    <row r="602" spans="7:7" s="183" customFormat="1" ht="26.25" customHeight="1">
      <c r="G602" s="184"/>
    </row>
    <row r="603" spans="7:7" s="183" customFormat="1" ht="26.25" customHeight="1">
      <c r="G603" s="184"/>
    </row>
    <row r="604" spans="7:7" s="183" customFormat="1" ht="26.25" customHeight="1">
      <c r="G604" s="184"/>
    </row>
    <row r="605" spans="7:7" s="183" customFormat="1" ht="26.25" customHeight="1">
      <c r="G605" s="184"/>
    </row>
    <row r="606" spans="7:7" s="183" customFormat="1" ht="26.25" customHeight="1">
      <c r="G606" s="184"/>
    </row>
    <row r="607" spans="7:7" s="183" customFormat="1" ht="26.25" customHeight="1">
      <c r="G607" s="184"/>
    </row>
    <row r="608" spans="7:7" s="183" customFormat="1" ht="26.25" customHeight="1">
      <c r="G608" s="184"/>
    </row>
    <row r="609" spans="7:7" s="183" customFormat="1" ht="26.25" customHeight="1">
      <c r="G609" s="184"/>
    </row>
    <row r="610" spans="7:7" s="183" customFormat="1" ht="26.25" customHeight="1">
      <c r="G610" s="184"/>
    </row>
    <row r="611" spans="7:7" s="183" customFormat="1" ht="26.25" customHeight="1">
      <c r="G611" s="184"/>
    </row>
    <row r="612" spans="7:7" s="183" customFormat="1" ht="26.25" customHeight="1">
      <c r="G612" s="184"/>
    </row>
    <row r="613" spans="7:7" s="183" customFormat="1" ht="26.25" customHeight="1">
      <c r="G613" s="184"/>
    </row>
    <row r="614" spans="7:7" s="183" customFormat="1" ht="26.25" customHeight="1">
      <c r="G614" s="184"/>
    </row>
    <row r="615" spans="7:7" s="183" customFormat="1" ht="26.25" customHeight="1">
      <c r="G615" s="184"/>
    </row>
    <row r="616" spans="7:7" s="183" customFormat="1" ht="26.25" customHeight="1">
      <c r="G616" s="184"/>
    </row>
    <row r="617" spans="7:7" s="183" customFormat="1" ht="26.25" customHeight="1">
      <c r="G617" s="184"/>
    </row>
    <row r="618" spans="7:7" s="183" customFormat="1" ht="26.25" customHeight="1">
      <c r="G618" s="184"/>
    </row>
    <row r="619" spans="7:7" s="183" customFormat="1" ht="26.25" customHeight="1">
      <c r="G619" s="184"/>
    </row>
    <row r="620" spans="7:7" s="183" customFormat="1" ht="26.25" customHeight="1">
      <c r="G620" s="184"/>
    </row>
    <row r="621" spans="7:7" s="183" customFormat="1" ht="26.25" customHeight="1">
      <c r="G621" s="184"/>
    </row>
    <row r="622" spans="7:7" s="183" customFormat="1" ht="26.25" customHeight="1">
      <c r="G622" s="184"/>
    </row>
    <row r="623" spans="7:7" s="183" customFormat="1" ht="26.25" customHeight="1">
      <c r="G623" s="184"/>
    </row>
    <row r="624" spans="7:7" s="183" customFormat="1" ht="26.25" customHeight="1">
      <c r="G624" s="184"/>
    </row>
    <row r="625" spans="7:7" s="183" customFormat="1" ht="26.25" customHeight="1">
      <c r="G625" s="184"/>
    </row>
    <row r="626" spans="7:7" s="183" customFormat="1" ht="26.25" customHeight="1">
      <c r="G626" s="184"/>
    </row>
    <row r="627" spans="7:7" s="183" customFormat="1" ht="26.25" customHeight="1">
      <c r="G627" s="184"/>
    </row>
    <row r="628" spans="7:7" s="183" customFormat="1" ht="26.25" customHeight="1">
      <c r="G628" s="184"/>
    </row>
    <row r="629" spans="7:7" s="183" customFormat="1" ht="26.25" customHeight="1">
      <c r="G629" s="184"/>
    </row>
    <row r="630" spans="7:7" s="183" customFormat="1" ht="26.25" customHeight="1">
      <c r="G630" s="184"/>
    </row>
    <row r="631" spans="7:7" s="183" customFormat="1" ht="26.25" customHeight="1">
      <c r="G631" s="184"/>
    </row>
    <row r="632" spans="7:7" s="183" customFormat="1" ht="26.25" customHeight="1">
      <c r="G632" s="184"/>
    </row>
    <row r="633" spans="7:7" s="183" customFormat="1" ht="26.25" customHeight="1">
      <c r="G633" s="184"/>
    </row>
    <row r="634" spans="7:7" s="183" customFormat="1" ht="26.25" customHeight="1">
      <c r="G634" s="184"/>
    </row>
    <row r="635" spans="7:7" s="183" customFormat="1" ht="26.25" customHeight="1">
      <c r="G635" s="184"/>
    </row>
    <row r="636" spans="7:7" s="183" customFormat="1" ht="26.25" customHeight="1">
      <c r="G636" s="184"/>
    </row>
    <row r="637" spans="7:7" s="183" customFormat="1" ht="26.25" customHeight="1">
      <c r="G637" s="184"/>
    </row>
    <row r="638" spans="7:7" s="183" customFormat="1" ht="26.25" customHeight="1">
      <c r="G638" s="184"/>
    </row>
    <row r="639" spans="7:7" s="183" customFormat="1" ht="26.25" customHeight="1">
      <c r="G639" s="184"/>
    </row>
    <row r="640" spans="7:7" s="183" customFormat="1" ht="26.25" customHeight="1">
      <c r="G640" s="184"/>
    </row>
    <row r="641" spans="7:7" s="183" customFormat="1" ht="26.25" customHeight="1">
      <c r="G641" s="184"/>
    </row>
    <row r="642" spans="7:7" s="183" customFormat="1" ht="26.25" customHeight="1">
      <c r="G642" s="184"/>
    </row>
    <row r="643" spans="7:7" s="183" customFormat="1" ht="26.25" customHeight="1">
      <c r="G643" s="184"/>
    </row>
    <row r="644" spans="7:7" s="183" customFormat="1" ht="26.25" customHeight="1">
      <c r="G644" s="184"/>
    </row>
    <row r="645" spans="7:7" s="183" customFormat="1" ht="26.25" customHeight="1">
      <c r="G645" s="184"/>
    </row>
    <row r="646" spans="7:7" s="183" customFormat="1" ht="26.25" customHeight="1">
      <c r="G646" s="184"/>
    </row>
    <row r="647" spans="7:7" s="183" customFormat="1" ht="26.25" customHeight="1">
      <c r="G647" s="184"/>
    </row>
    <row r="648" spans="7:7" s="183" customFormat="1" ht="26.25" customHeight="1">
      <c r="G648" s="184"/>
    </row>
    <row r="649" spans="7:7" s="183" customFormat="1" ht="26.25" customHeight="1">
      <c r="G649" s="184"/>
    </row>
    <row r="650" spans="7:7" s="183" customFormat="1" ht="26.25" customHeight="1">
      <c r="G650" s="184"/>
    </row>
    <row r="651" spans="7:7" s="183" customFormat="1" ht="26.25" customHeight="1">
      <c r="G651" s="184"/>
    </row>
    <row r="652" spans="7:7" s="183" customFormat="1" ht="26.25" customHeight="1">
      <c r="G652" s="184"/>
    </row>
    <row r="653" spans="7:7" s="183" customFormat="1" ht="26.25" customHeight="1">
      <c r="G653" s="184"/>
    </row>
    <row r="654" spans="7:7" s="183" customFormat="1" ht="26.25" customHeight="1">
      <c r="G654" s="184"/>
    </row>
    <row r="655" spans="7:7" s="183" customFormat="1" ht="26.25" customHeight="1">
      <c r="G655" s="184"/>
    </row>
    <row r="656" spans="7:7" s="183" customFormat="1" ht="26.25" customHeight="1">
      <c r="G656" s="184"/>
    </row>
    <row r="657" spans="7:7" s="183" customFormat="1" ht="26.25" customHeight="1">
      <c r="G657" s="184"/>
    </row>
    <row r="658" spans="7:7" s="183" customFormat="1" ht="26.25" customHeight="1">
      <c r="G658" s="184"/>
    </row>
    <row r="659" spans="7:7" s="183" customFormat="1" ht="26.25" customHeight="1">
      <c r="G659" s="184"/>
    </row>
    <row r="660" spans="7:7" s="183" customFormat="1" ht="26.25" customHeight="1">
      <c r="G660" s="184"/>
    </row>
    <row r="661" spans="7:7" s="183" customFormat="1" ht="26.25" customHeight="1">
      <c r="G661" s="184"/>
    </row>
    <row r="662" spans="7:7" s="183" customFormat="1" ht="26.25" customHeight="1">
      <c r="G662" s="184"/>
    </row>
    <row r="663" spans="7:7" s="183" customFormat="1" ht="26.25" customHeight="1">
      <c r="G663" s="184"/>
    </row>
    <row r="664" spans="7:7" s="183" customFormat="1" ht="26.25" customHeight="1">
      <c r="G664" s="184"/>
    </row>
    <row r="665" spans="7:7" s="183" customFormat="1" ht="26.25" customHeight="1">
      <c r="G665" s="184"/>
    </row>
    <row r="666" spans="7:7" s="183" customFormat="1" ht="26.25" customHeight="1">
      <c r="G666" s="184"/>
    </row>
    <row r="667" spans="7:7" s="183" customFormat="1" ht="26.25" customHeight="1">
      <c r="G667" s="184"/>
    </row>
    <row r="668" spans="7:7" s="183" customFormat="1" ht="26.25" customHeight="1">
      <c r="G668" s="184"/>
    </row>
    <row r="669" spans="7:7" s="183" customFormat="1" ht="26.25" customHeight="1">
      <c r="G669" s="184"/>
    </row>
    <row r="670" spans="7:7" s="183" customFormat="1" ht="26.25" customHeight="1">
      <c r="G670" s="184"/>
    </row>
    <row r="671" spans="7:7" s="183" customFormat="1" ht="26.25" customHeight="1">
      <c r="G671" s="184"/>
    </row>
    <row r="672" spans="7:7" s="183" customFormat="1" ht="26.25" customHeight="1">
      <c r="G672" s="184"/>
    </row>
    <row r="673" spans="7:7" s="183" customFormat="1" ht="26.25" customHeight="1">
      <c r="G673" s="184"/>
    </row>
    <row r="674" spans="7:7" s="183" customFormat="1" ht="26.25" customHeight="1">
      <c r="G674" s="184"/>
    </row>
    <row r="675" spans="7:7" s="183" customFormat="1" ht="26.25" customHeight="1">
      <c r="G675" s="184"/>
    </row>
    <row r="676" spans="7:7" s="183" customFormat="1" ht="26.25" customHeight="1">
      <c r="G676" s="184"/>
    </row>
    <row r="677" spans="7:7" s="183" customFormat="1" ht="26.25" customHeight="1">
      <c r="G677" s="184"/>
    </row>
    <row r="678" spans="7:7" s="183" customFormat="1" ht="26.25" customHeight="1">
      <c r="G678" s="184"/>
    </row>
    <row r="679" spans="7:7" s="183" customFormat="1" ht="26.25" customHeight="1">
      <c r="G679" s="184"/>
    </row>
    <row r="680" spans="7:7" s="183" customFormat="1" ht="26.25" customHeight="1">
      <c r="G680" s="184"/>
    </row>
    <row r="681" spans="7:7" s="183" customFormat="1" ht="26.25" customHeight="1">
      <c r="G681" s="184"/>
    </row>
    <row r="682" spans="7:7" s="183" customFormat="1" ht="26.25" customHeight="1">
      <c r="G682" s="184"/>
    </row>
    <row r="683" spans="7:7" s="183" customFormat="1" ht="26.25" customHeight="1">
      <c r="G683" s="184"/>
    </row>
    <row r="684" spans="7:7" s="183" customFormat="1" ht="26.25" customHeight="1">
      <c r="G684" s="184"/>
    </row>
    <row r="685" spans="7:7" s="183" customFormat="1" ht="26.25" customHeight="1">
      <c r="G685" s="184"/>
    </row>
    <row r="686" spans="7:7" s="183" customFormat="1" ht="26.25" customHeight="1">
      <c r="G686" s="184"/>
    </row>
    <row r="687" spans="7:7" s="183" customFormat="1" ht="26.25" customHeight="1">
      <c r="G687" s="184"/>
    </row>
    <row r="688" spans="7:7" s="183" customFormat="1" ht="26.25" customHeight="1">
      <c r="G688" s="184"/>
    </row>
    <row r="689" spans="7:7" s="183" customFormat="1" ht="26.25" customHeight="1">
      <c r="G689" s="184"/>
    </row>
    <row r="690" spans="7:7" s="183" customFormat="1" ht="26.25" customHeight="1">
      <c r="G690" s="184"/>
    </row>
    <row r="691" spans="7:7" s="183" customFormat="1" ht="26.25" customHeight="1">
      <c r="G691" s="184"/>
    </row>
    <row r="692" spans="7:7" s="183" customFormat="1" ht="26.25" customHeight="1">
      <c r="G692" s="184"/>
    </row>
    <row r="693" spans="7:7" s="183" customFormat="1" ht="26.25" customHeight="1">
      <c r="G693" s="184"/>
    </row>
    <row r="694" spans="7:7" s="183" customFormat="1" ht="26.25" customHeight="1">
      <c r="G694" s="184"/>
    </row>
    <row r="695" spans="7:7" s="183" customFormat="1" ht="26.25" customHeight="1">
      <c r="G695" s="184"/>
    </row>
    <row r="696" spans="7:7" s="183" customFormat="1" ht="26.25" customHeight="1">
      <c r="G696" s="184"/>
    </row>
    <row r="697" spans="7:7" s="183" customFormat="1" ht="26.25" customHeight="1">
      <c r="G697" s="184"/>
    </row>
    <row r="698" spans="7:7" s="183" customFormat="1" ht="26.25" customHeight="1">
      <c r="G698" s="184"/>
    </row>
    <row r="699" spans="7:7" s="183" customFormat="1" ht="26.25" customHeight="1">
      <c r="G699" s="184"/>
    </row>
    <row r="700" spans="7:7" s="183" customFormat="1" ht="26.25" customHeight="1">
      <c r="G700" s="184"/>
    </row>
    <row r="701" spans="7:7" s="183" customFormat="1" ht="26.25" customHeight="1">
      <c r="G701" s="184"/>
    </row>
    <row r="702" spans="7:7" s="183" customFormat="1" ht="26.25" customHeight="1">
      <c r="G702" s="184"/>
    </row>
    <row r="703" spans="7:7" s="183" customFormat="1" ht="26.25" customHeight="1">
      <c r="G703" s="184"/>
    </row>
    <row r="704" spans="7:7" s="183" customFormat="1" ht="26.25" customHeight="1">
      <c r="G704" s="184"/>
    </row>
    <row r="705" spans="7:7" s="183" customFormat="1" ht="26.25" customHeight="1">
      <c r="G705" s="184"/>
    </row>
    <row r="706" spans="7:7" s="183" customFormat="1" ht="26.25" customHeight="1">
      <c r="G706" s="184"/>
    </row>
    <row r="707" spans="7:7" s="183" customFormat="1" ht="26.25" customHeight="1">
      <c r="G707" s="184"/>
    </row>
    <row r="708" spans="7:7" s="183" customFormat="1" ht="26.25" customHeight="1">
      <c r="G708" s="184"/>
    </row>
    <row r="709" spans="7:7" s="183" customFormat="1" ht="26.25" customHeight="1">
      <c r="G709" s="184"/>
    </row>
    <row r="710" spans="7:7" s="183" customFormat="1" ht="26.25" customHeight="1">
      <c r="G710" s="184"/>
    </row>
    <row r="711" spans="7:7" s="183" customFormat="1" ht="26.25" customHeight="1">
      <c r="G711" s="184"/>
    </row>
    <row r="712" spans="7:7" s="183" customFormat="1" ht="26.25" customHeight="1">
      <c r="G712" s="184"/>
    </row>
    <row r="713" spans="7:7" s="183" customFormat="1" ht="26.25" customHeight="1">
      <c r="G713" s="184"/>
    </row>
    <row r="714" spans="7:7" s="183" customFormat="1" ht="26.25" customHeight="1">
      <c r="G714" s="184"/>
    </row>
    <row r="715" spans="7:7" s="183" customFormat="1" ht="26.25" customHeight="1">
      <c r="G715" s="184"/>
    </row>
    <row r="716" spans="7:7" s="183" customFormat="1" ht="26.25" customHeight="1">
      <c r="G716" s="184"/>
    </row>
    <row r="717" spans="7:7" s="183" customFormat="1" ht="26.25" customHeight="1">
      <c r="G717" s="184"/>
    </row>
    <row r="718" spans="7:7" s="183" customFormat="1" ht="26.25" customHeight="1">
      <c r="G718" s="184"/>
    </row>
    <row r="719" spans="7:7" s="183" customFormat="1" ht="26.25" customHeight="1">
      <c r="G719" s="184"/>
    </row>
    <row r="720" spans="7:7" s="183" customFormat="1" ht="26.25" customHeight="1">
      <c r="G720" s="184"/>
    </row>
    <row r="721" spans="7:7" s="183" customFormat="1" ht="26.25" customHeight="1">
      <c r="G721" s="184"/>
    </row>
    <row r="722" spans="7:7" s="183" customFormat="1" ht="26.25" customHeight="1">
      <c r="G722" s="184"/>
    </row>
    <row r="723" spans="7:7" s="183" customFormat="1" ht="26.25" customHeight="1">
      <c r="G723" s="184"/>
    </row>
    <row r="724" spans="7:7" s="183" customFormat="1" ht="26.25" customHeight="1">
      <c r="G724" s="184"/>
    </row>
    <row r="725" spans="7:7" s="183" customFormat="1" ht="26.25" customHeight="1">
      <c r="G725" s="184"/>
    </row>
    <row r="726" spans="7:7" s="183" customFormat="1" ht="26.25" customHeight="1">
      <c r="G726" s="184"/>
    </row>
    <row r="727" spans="7:7" s="183" customFormat="1" ht="26.25" customHeight="1">
      <c r="G727" s="184"/>
    </row>
    <row r="728" spans="7:7" s="183" customFormat="1" ht="26.25" customHeight="1">
      <c r="G728" s="184"/>
    </row>
    <row r="729" spans="7:7" s="183" customFormat="1" ht="26.25" customHeight="1">
      <c r="G729" s="184"/>
    </row>
    <row r="730" spans="7:7" s="183" customFormat="1" ht="26.25" customHeight="1">
      <c r="G730" s="184"/>
    </row>
    <row r="731" spans="7:7" s="183" customFormat="1" ht="26.25" customHeight="1">
      <c r="G731" s="184"/>
    </row>
    <row r="732" spans="7:7" s="183" customFormat="1" ht="26.25" customHeight="1">
      <c r="G732" s="184"/>
    </row>
    <row r="733" spans="7:7" s="183" customFormat="1" ht="26.25" customHeight="1">
      <c r="G733" s="184"/>
    </row>
    <row r="734" spans="7:7" s="183" customFormat="1" ht="26.25" customHeight="1">
      <c r="G734" s="184"/>
    </row>
  </sheetData>
  <mergeCells count="37">
    <mergeCell ref="A359:F359"/>
    <mergeCell ref="A323:F323"/>
    <mergeCell ref="A280:F280"/>
    <mergeCell ref="A13:G13"/>
    <mergeCell ref="C1:G1"/>
    <mergeCell ref="A2:G3"/>
    <mergeCell ref="A4:G4"/>
    <mergeCell ref="C5:G5"/>
    <mergeCell ref="A6:G6"/>
    <mergeCell ref="A7:G7"/>
    <mergeCell ref="A8:G8"/>
    <mergeCell ref="A9:G9"/>
    <mergeCell ref="A10:G10"/>
    <mergeCell ref="A11:G11"/>
    <mergeCell ref="A12:G12"/>
    <mergeCell ref="A18:F18"/>
    <mergeCell ref="A14:G14"/>
    <mergeCell ref="A15:B15"/>
    <mergeCell ref="C15:C16"/>
    <mergeCell ref="D15:D16"/>
    <mergeCell ref="E15:E16"/>
    <mergeCell ref="F15:F16"/>
    <mergeCell ref="G15:G16"/>
    <mergeCell ref="H28:H37"/>
    <mergeCell ref="H38:H40"/>
    <mergeCell ref="H65:H112"/>
    <mergeCell ref="H113:H128"/>
    <mergeCell ref="H19:H23"/>
    <mergeCell ref="H24:H27"/>
    <mergeCell ref="H234:H239"/>
    <mergeCell ref="H240:H253"/>
    <mergeCell ref="H283:H287"/>
    <mergeCell ref="H318:H322"/>
    <mergeCell ref="H186:H191"/>
    <mergeCell ref="H200:H202"/>
    <mergeCell ref="H203:H215"/>
    <mergeCell ref="H216:H221"/>
  </mergeCells>
  <printOptions horizontalCentered="1"/>
  <pageMargins left="0" right="0" top="0" bottom="0" header="0" footer="0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J47"/>
  <sheetViews>
    <sheetView zoomScale="130" zoomScaleNormal="130" workbookViewId="0">
      <selection activeCell="G48" sqref="G48"/>
    </sheetView>
  </sheetViews>
  <sheetFormatPr defaultColWidth="8.85546875" defaultRowHeight="25.5" customHeight="1"/>
  <cols>
    <col min="1" max="1" width="10.140625" style="43" customWidth="1"/>
    <col min="2" max="2" width="23.140625" style="43" customWidth="1"/>
    <col min="3" max="3" width="6.140625" style="43" customWidth="1"/>
    <col min="4" max="4" width="7.28515625" style="43" customWidth="1"/>
    <col min="5" max="5" width="10.140625" style="43" customWidth="1"/>
    <col min="6" max="6" width="6.5703125" style="43" customWidth="1"/>
    <col min="7" max="7" width="11.85546875" style="78" customWidth="1"/>
    <col min="8" max="8" width="10.85546875" style="60" customWidth="1"/>
    <col min="9" max="9" width="8.85546875" style="43"/>
    <col min="10" max="10" width="16.7109375" style="43" customWidth="1"/>
    <col min="11" max="16384" width="8.85546875" style="43"/>
  </cols>
  <sheetData>
    <row r="1" spans="1:8" ht="27" customHeight="1">
      <c r="A1" s="263" t="s">
        <v>770</v>
      </c>
      <c r="B1" s="264"/>
      <c r="C1" s="264"/>
      <c r="D1" s="264"/>
      <c r="E1" s="264"/>
      <c r="F1" s="264"/>
      <c r="G1" s="264"/>
      <c r="H1" s="145"/>
    </row>
    <row r="2" spans="1:8" ht="18" customHeight="1">
      <c r="A2" s="32" t="s">
        <v>240</v>
      </c>
      <c r="B2" s="31" t="s">
        <v>241</v>
      </c>
      <c r="C2" s="50" t="s">
        <v>13</v>
      </c>
      <c r="D2" s="50" t="s">
        <v>25</v>
      </c>
      <c r="E2" s="36">
        <v>19000</v>
      </c>
      <c r="F2" s="87">
        <v>8</v>
      </c>
      <c r="G2" s="37">
        <f t="shared" ref="G2:G10" si="0">E2*F2</f>
        <v>152000</v>
      </c>
      <c r="H2" s="53" t="s">
        <v>768</v>
      </c>
    </row>
    <row r="3" spans="1:8" ht="15.75" customHeight="1">
      <c r="A3" s="13">
        <v>24451150</v>
      </c>
      <c r="B3" s="8" t="s">
        <v>376</v>
      </c>
      <c r="C3" s="9" t="s">
        <v>13</v>
      </c>
      <c r="D3" s="9" t="s">
        <v>51</v>
      </c>
      <c r="E3" s="24">
        <v>4700</v>
      </c>
      <c r="F3" s="24">
        <v>100</v>
      </c>
      <c r="G3" s="12">
        <f t="shared" si="0"/>
        <v>470000</v>
      </c>
      <c r="H3" s="53" t="s">
        <v>696</v>
      </c>
    </row>
    <row r="4" spans="1:8" ht="25.5" customHeight="1">
      <c r="A4" s="32" t="s">
        <v>198</v>
      </c>
      <c r="B4" s="51" t="s">
        <v>200</v>
      </c>
      <c r="C4" s="50" t="s">
        <v>26</v>
      </c>
      <c r="D4" s="50" t="s">
        <v>25</v>
      </c>
      <c r="E4" s="52">
        <v>19800</v>
      </c>
      <c r="F4" s="87">
        <v>100</v>
      </c>
      <c r="G4" s="37">
        <f t="shared" si="0"/>
        <v>1980000</v>
      </c>
      <c r="H4" s="53" t="s">
        <v>696</v>
      </c>
    </row>
    <row r="5" spans="1:8" ht="25.5" customHeight="1">
      <c r="A5" s="32">
        <v>31521470</v>
      </c>
      <c r="B5" s="64" t="s">
        <v>335</v>
      </c>
      <c r="C5" s="35" t="s">
        <v>26</v>
      </c>
      <c r="D5" s="38" t="s">
        <v>25</v>
      </c>
      <c r="E5" s="114">
        <v>3000</v>
      </c>
      <c r="F5" s="38">
        <v>20</v>
      </c>
      <c r="G5" s="37">
        <f t="shared" si="0"/>
        <v>60000</v>
      </c>
      <c r="H5" s="53" t="s">
        <v>696</v>
      </c>
    </row>
    <row r="6" spans="1:8" ht="41.25" customHeight="1">
      <c r="A6" s="32" t="s">
        <v>76</v>
      </c>
      <c r="B6" s="31" t="s">
        <v>475</v>
      </c>
      <c r="C6" s="35" t="s">
        <v>13</v>
      </c>
      <c r="D6" s="49" t="s">
        <v>25</v>
      </c>
      <c r="E6" s="49">
        <v>5000</v>
      </c>
      <c r="F6" s="94">
        <v>20</v>
      </c>
      <c r="G6" s="37">
        <f t="shared" si="0"/>
        <v>100000</v>
      </c>
      <c r="H6" s="53" t="s">
        <v>842</v>
      </c>
    </row>
    <row r="7" spans="1:8" ht="25.5" customHeight="1">
      <c r="A7" s="32" t="s">
        <v>50</v>
      </c>
      <c r="B7" s="31" t="s">
        <v>403</v>
      </c>
      <c r="C7" s="50" t="s">
        <v>26</v>
      </c>
      <c r="D7" s="50" t="s">
        <v>25</v>
      </c>
      <c r="E7" s="52">
        <v>3100</v>
      </c>
      <c r="F7" s="87">
        <v>100</v>
      </c>
      <c r="G7" s="37">
        <f t="shared" si="0"/>
        <v>310000</v>
      </c>
      <c r="H7" s="53" t="s">
        <v>696</v>
      </c>
    </row>
    <row r="8" spans="1:8" ht="17.25" customHeight="1">
      <c r="A8" s="34">
        <v>39132220</v>
      </c>
      <c r="B8" s="61" t="s">
        <v>494</v>
      </c>
      <c r="C8" s="35" t="s">
        <v>26</v>
      </c>
      <c r="D8" s="38" t="s">
        <v>25</v>
      </c>
      <c r="E8" s="38">
        <v>15000</v>
      </c>
      <c r="F8" s="114">
        <v>20</v>
      </c>
      <c r="G8" s="37">
        <f t="shared" si="0"/>
        <v>300000</v>
      </c>
      <c r="H8" s="53" t="s">
        <v>696</v>
      </c>
    </row>
    <row r="9" spans="1:8" ht="27" customHeight="1">
      <c r="A9" s="13">
        <v>39515440</v>
      </c>
      <c r="B9" s="8" t="s">
        <v>89</v>
      </c>
      <c r="C9" s="9" t="s">
        <v>13</v>
      </c>
      <c r="D9" s="9" t="s">
        <v>86</v>
      </c>
      <c r="E9" s="2">
        <v>5000</v>
      </c>
      <c r="F9" s="24">
        <v>100</v>
      </c>
      <c r="G9" s="12">
        <f t="shared" si="0"/>
        <v>500000</v>
      </c>
      <c r="H9" s="117" t="s">
        <v>696</v>
      </c>
    </row>
    <row r="10" spans="1:8" ht="28.5" customHeight="1">
      <c r="A10" s="13">
        <v>39515450</v>
      </c>
      <c r="B10" s="8" t="s">
        <v>184</v>
      </c>
      <c r="C10" s="9" t="s">
        <v>13</v>
      </c>
      <c r="D10" s="9" t="s">
        <v>86</v>
      </c>
      <c r="E10" s="2">
        <v>7000</v>
      </c>
      <c r="F10" s="24">
        <v>30</v>
      </c>
      <c r="G10" s="12">
        <f t="shared" si="0"/>
        <v>210000</v>
      </c>
      <c r="H10" s="117" t="s">
        <v>696</v>
      </c>
    </row>
    <row r="11" spans="1:8" ht="25.5" customHeight="1">
      <c r="A11" s="32" t="s">
        <v>736</v>
      </c>
      <c r="B11" s="31" t="s">
        <v>569</v>
      </c>
      <c r="C11" s="35" t="s">
        <v>13</v>
      </c>
      <c r="D11" s="48" t="s">
        <v>58</v>
      </c>
      <c r="E11" s="94">
        <v>100</v>
      </c>
      <c r="F11" s="94">
        <v>500</v>
      </c>
      <c r="G11" s="37">
        <f t="shared" ref="G11:G45" si="1">E11*F11</f>
        <v>50000</v>
      </c>
      <c r="H11" s="53" t="s">
        <v>696</v>
      </c>
    </row>
    <row r="12" spans="1:8" ht="21" customHeight="1">
      <c r="A12" s="32">
        <v>42961290</v>
      </c>
      <c r="B12" s="31" t="s">
        <v>356</v>
      </c>
      <c r="C12" s="35" t="s">
        <v>13</v>
      </c>
      <c r="D12" s="48" t="s">
        <v>25</v>
      </c>
      <c r="E12" s="49">
        <v>83000</v>
      </c>
      <c r="F12" s="94">
        <v>3</v>
      </c>
      <c r="G12" s="37">
        <f t="shared" si="1"/>
        <v>249000</v>
      </c>
      <c r="H12" s="53" t="s">
        <v>696</v>
      </c>
    </row>
    <row r="13" spans="1:8" ht="26.25" customHeight="1">
      <c r="A13" s="32">
        <v>44221140</v>
      </c>
      <c r="B13" s="31" t="s">
        <v>577</v>
      </c>
      <c r="C13" s="35" t="s">
        <v>13</v>
      </c>
      <c r="D13" s="35" t="s">
        <v>86</v>
      </c>
      <c r="E13" s="87">
        <v>120000</v>
      </c>
      <c r="F13" s="36">
        <v>3</v>
      </c>
      <c r="G13" s="37">
        <f t="shared" si="1"/>
        <v>360000</v>
      </c>
      <c r="H13" s="53" t="s">
        <v>696</v>
      </c>
    </row>
    <row r="14" spans="1:8" ht="27.75" customHeight="1">
      <c r="A14" s="32">
        <v>42961270</v>
      </c>
      <c r="B14" s="31" t="s">
        <v>570</v>
      </c>
      <c r="C14" s="35" t="s">
        <v>13</v>
      </c>
      <c r="D14" s="48" t="s">
        <v>25</v>
      </c>
      <c r="E14" s="49">
        <v>20000</v>
      </c>
      <c r="F14" s="94">
        <v>5</v>
      </c>
      <c r="G14" s="37">
        <f t="shared" si="1"/>
        <v>100000</v>
      </c>
      <c r="H14" s="53" t="s">
        <v>696</v>
      </c>
    </row>
    <row r="15" spans="1:8" ht="27.75" customHeight="1">
      <c r="A15" s="32">
        <v>39221350</v>
      </c>
      <c r="B15" s="31" t="s">
        <v>155</v>
      </c>
      <c r="C15" s="35" t="s">
        <v>148</v>
      </c>
      <c r="D15" s="35" t="s">
        <v>25</v>
      </c>
      <c r="E15" s="35">
        <v>8</v>
      </c>
      <c r="F15" s="95">
        <v>5000</v>
      </c>
      <c r="G15" s="37">
        <f t="shared" si="1"/>
        <v>40000</v>
      </c>
      <c r="H15" s="53" t="s">
        <v>696</v>
      </c>
    </row>
    <row r="16" spans="1:8" ht="27.75" customHeight="1">
      <c r="A16" s="13">
        <v>32341110</v>
      </c>
      <c r="B16" s="8" t="s">
        <v>81</v>
      </c>
      <c r="C16" s="9" t="s">
        <v>13</v>
      </c>
      <c r="D16" s="11" t="s">
        <v>25</v>
      </c>
      <c r="E16" s="11">
        <v>5000</v>
      </c>
      <c r="F16" s="27">
        <v>25</v>
      </c>
      <c r="G16" s="12">
        <f t="shared" si="1"/>
        <v>125000</v>
      </c>
      <c r="H16" s="53" t="s">
        <v>696</v>
      </c>
    </row>
    <row r="17" spans="1:8" ht="38.25" customHeight="1">
      <c r="A17" s="34">
        <v>45261124</v>
      </c>
      <c r="B17" s="31" t="s">
        <v>595</v>
      </c>
      <c r="C17" s="35" t="s">
        <v>26</v>
      </c>
      <c r="D17" s="35" t="s">
        <v>18</v>
      </c>
      <c r="E17" s="91">
        <v>1220000</v>
      </c>
      <c r="F17" s="36">
        <v>1</v>
      </c>
      <c r="G17" s="37">
        <f t="shared" si="1"/>
        <v>1220000</v>
      </c>
      <c r="H17" s="53" t="s">
        <v>696</v>
      </c>
    </row>
    <row r="18" spans="1:8" ht="55.5" customHeight="1">
      <c r="A18" s="34" t="s">
        <v>32</v>
      </c>
      <c r="B18" s="31" t="s">
        <v>597</v>
      </c>
      <c r="C18" s="35" t="s">
        <v>26</v>
      </c>
      <c r="D18" s="35" t="s">
        <v>18</v>
      </c>
      <c r="E18" s="91">
        <v>2850000</v>
      </c>
      <c r="F18" s="36">
        <v>1</v>
      </c>
      <c r="G18" s="37">
        <f t="shared" si="1"/>
        <v>2850000</v>
      </c>
      <c r="H18" s="53"/>
    </row>
    <row r="19" spans="1:8" ht="51" customHeight="1">
      <c r="A19" s="34" t="s">
        <v>33</v>
      </c>
      <c r="B19" s="31" t="s">
        <v>598</v>
      </c>
      <c r="C19" s="35" t="s">
        <v>26</v>
      </c>
      <c r="D19" s="35" t="s">
        <v>18</v>
      </c>
      <c r="E19" s="87">
        <v>22110000</v>
      </c>
      <c r="F19" s="36">
        <v>1</v>
      </c>
      <c r="G19" s="37">
        <f t="shared" si="1"/>
        <v>22110000</v>
      </c>
      <c r="H19" s="53" t="s">
        <v>696</v>
      </c>
    </row>
    <row r="20" spans="1:8" ht="82.5" customHeight="1">
      <c r="A20" s="34" t="s">
        <v>173</v>
      </c>
      <c r="B20" s="31" t="s">
        <v>599</v>
      </c>
      <c r="C20" s="35" t="s">
        <v>26</v>
      </c>
      <c r="D20" s="35" t="s">
        <v>18</v>
      </c>
      <c r="E20" s="87">
        <v>390000</v>
      </c>
      <c r="F20" s="36">
        <v>1</v>
      </c>
      <c r="G20" s="37">
        <f t="shared" si="1"/>
        <v>390000</v>
      </c>
      <c r="H20" s="53" t="s">
        <v>696</v>
      </c>
    </row>
    <row r="21" spans="1:8" ht="67.5" customHeight="1">
      <c r="A21" s="34" t="s">
        <v>174</v>
      </c>
      <c r="B21" s="31" t="s">
        <v>600</v>
      </c>
      <c r="C21" s="35" t="s">
        <v>26</v>
      </c>
      <c r="D21" s="35" t="s">
        <v>18</v>
      </c>
      <c r="E21" s="87">
        <v>2320000</v>
      </c>
      <c r="F21" s="36">
        <v>1</v>
      </c>
      <c r="G21" s="37">
        <f t="shared" si="1"/>
        <v>2320000</v>
      </c>
      <c r="H21" s="53" t="s">
        <v>696</v>
      </c>
    </row>
    <row r="22" spans="1:8" ht="65.25" customHeight="1">
      <c r="A22" s="34" t="s">
        <v>300</v>
      </c>
      <c r="B22" s="31" t="s">
        <v>601</v>
      </c>
      <c r="C22" s="35" t="s">
        <v>26</v>
      </c>
      <c r="D22" s="35" t="s">
        <v>18</v>
      </c>
      <c r="E22" s="87">
        <v>600000</v>
      </c>
      <c r="F22" s="36">
        <v>1</v>
      </c>
      <c r="G22" s="37">
        <f t="shared" si="1"/>
        <v>600000</v>
      </c>
      <c r="H22" s="53" t="s">
        <v>696</v>
      </c>
    </row>
    <row r="23" spans="1:8" ht="53.25" customHeight="1">
      <c r="A23" s="34" t="s">
        <v>301</v>
      </c>
      <c r="B23" s="31" t="s">
        <v>602</v>
      </c>
      <c r="C23" s="35" t="s">
        <v>26</v>
      </c>
      <c r="D23" s="35" t="s">
        <v>18</v>
      </c>
      <c r="E23" s="87">
        <v>4205000</v>
      </c>
      <c r="F23" s="36">
        <v>1</v>
      </c>
      <c r="G23" s="37">
        <f t="shared" si="1"/>
        <v>4205000</v>
      </c>
      <c r="H23" s="53" t="s">
        <v>696</v>
      </c>
    </row>
    <row r="24" spans="1:8" ht="50.25" customHeight="1">
      <c r="A24" s="34" t="s">
        <v>302</v>
      </c>
      <c r="B24" s="31" t="s">
        <v>603</v>
      </c>
      <c r="C24" s="35" t="s">
        <v>26</v>
      </c>
      <c r="D24" s="35" t="s">
        <v>18</v>
      </c>
      <c r="E24" s="87">
        <v>47420000</v>
      </c>
      <c r="F24" s="36">
        <v>1</v>
      </c>
      <c r="G24" s="37">
        <f t="shared" si="1"/>
        <v>47420000</v>
      </c>
      <c r="H24" s="53" t="s">
        <v>696</v>
      </c>
    </row>
    <row r="25" spans="1:8" ht="63" customHeight="1">
      <c r="A25" s="34" t="s">
        <v>304</v>
      </c>
      <c r="B25" s="31" t="s">
        <v>604</v>
      </c>
      <c r="C25" s="35" t="s">
        <v>26</v>
      </c>
      <c r="D25" s="35" t="s">
        <v>18</v>
      </c>
      <c r="E25" s="87">
        <v>1900000</v>
      </c>
      <c r="F25" s="36">
        <v>1</v>
      </c>
      <c r="G25" s="37">
        <f t="shared" si="1"/>
        <v>1900000</v>
      </c>
      <c r="H25" s="53" t="s">
        <v>696</v>
      </c>
    </row>
    <row r="26" spans="1:8" ht="68.25" customHeight="1">
      <c r="A26" s="32" t="s">
        <v>306</v>
      </c>
      <c r="B26" s="31" t="s">
        <v>621</v>
      </c>
      <c r="C26" s="35" t="s">
        <v>148</v>
      </c>
      <c r="D26" s="35" t="s">
        <v>18</v>
      </c>
      <c r="E26" s="87">
        <v>443000</v>
      </c>
      <c r="F26" s="36">
        <v>1</v>
      </c>
      <c r="G26" s="37">
        <f t="shared" si="1"/>
        <v>443000</v>
      </c>
      <c r="H26" s="53" t="s">
        <v>696</v>
      </c>
    </row>
    <row r="27" spans="1:8" ht="62.25" customHeight="1">
      <c r="A27" s="32" t="s">
        <v>307</v>
      </c>
      <c r="B27" s="31" t="s">
        <v>622</v>
      </c>
      <c r="C27" s="35" t="s">
        <v>148</v>
      </c>
      <c r="D27" s="35" t="s">
        <v>18</v>
      </c>
      <c r="E27" s="87">
        <v>7800</v>
      </c>
      <c r="F27" s="36">
        <v>1</v>
      </c>
      <c r="G27" s="37">
        <f t="shared" si="1"/>
        <v>7800</v>
      </c>
      <c r="H27" s="53" t="s">
        <v>696</v>
      </c>
    </row>
    <row r="28" spans="1:8" ht="54.75" customHeight="1">
      <c r="A28" s="32" t="s">
        <v>308</v>
      </c>
      <c r="B28" s="31" t="s">
        <v>623</v>
      </c>
      <c r="C28" s="35" t="s">
        <v>148</v>
      </c>
      <c r="D28" s="35" t="s">
        <v>18</v>
      </c>
      <c r="E28" s="87">
        <v>84100</v>
      </c>
      <c r="F28" s="36">
        <v>1</v>
      </c>
      <c r="G28" s="37">
        <f t="shared" si="1"/>
        <v>84100</v>
      </c>
      <c r="H28" s="53" t="s">
        <v>696</v>
      </c>
    </row>
    <row r="29" spans="1:8" ht="51.75" customHeight="1">
      <c r="A29" s="32" t="s">
        <v>309</v>
      </c>
      <c r="B29" s="31" t="s">
        <v>624</v>
      </c>
      <c r="C29" s="35" t="s">
        <v>148</v>
      </c>
      <c r="D29" s="35" t="s">
        <v>18</v>
      </c>
      <c r="E29" s="87">
        <v>948400</v>
      </c>
      <c r="F29" s="36">
        <v>1</v>
      </c>
      <c r="G29" s="37">
        <f t="shared" si="1"/>
        <v>948400</v>
      </c>
      <c r="H29" s="53" t="s">
        <v>696</v>
      </c>
    </row>
    <row r="30" spans="1:8" ht="58.5" customHeight="1">
      <c r="A30" s="32" t="s">
        <v>311</v>
      </c>
      <c r="B30" s="31" t="s">
        <v>625</v>
      </c>
      <c r="C30" s="35" t="s">
        <v>148</v>
      </c>
      <c r="D30" s="35" t="s">
        <v>18</v>
      </c>
      <c r="E30" s="87">
        <v>24300</v>
      </c>
      <c r="F30" s="36">
        <v>1</v>
      </c>
      <c r="G30" s="37">
        <f t="shared" si="1"/>
        <v>24300</v>
      </c>
      <c r="H30" s="53" t="s">
        <v>696</v>
      </c>
    </row>
    <row r="31" spans="1:8" ht="70.5" customHeight="1">
      <c r="A31" s="32" t="s">
        <v>37</v>
      </c>
      <c r="B31" s="31" t="s">
        <v>665</v>
      </c>
      <c r="C31" s="35" t="s">
        <v>148</v>
      </c>
      <c r="D31" s="35" t="s">
        <v>18</v>
      </c>
      <c r="E31" s="87">
        <v>46400</v>
      </c>
      <c r="F31" s="36">
        <v>1</v>
      </c>
      <c r="G31" s="37">
        <f t="shared" si="1"/>
        <v>46400</v>
      </c>
      <c r="H31" s="53" t="s">
        <v>696</v>
      </c>
    </row>
    <row r="32" spans="1:8" ht="53.25" customHeight="1">
      <c r="A32" s="32" t="s">
        <v>170</v>
      </c>
      <c r="B32" s="31" t="s">
        <v>626</v>
      </c>
      <c r="C32" s="35" t="s">
        <v>148</v>
      </c>
      <c r="D32" s="35" t="s">
        <v>18</v>
      </c>
      <c r="E32" s="87">
        <v>12000</v>
      </c>
      <c r="F32" s="36">
        <v>1</v>
      </c>
      <c r="G32" s="37">
        <f t="shared" si="1"/>
        <v>12000</v>
      </c>
      <c r="H32" s="53" t="s">
        <v>696</v>
      </c>
    </row>
    <row r="33" spans="1:10" ht="60.75" customHeight="1">
      <c r="A33" s="32" t="s">
        <v>172</v>
      </c>
      <c r="B33" s="31" t="s">
        <v>627</v>
      </c>
      <c r="C33" s="35" t="s">
        <v>148</v>
      </c>
      <c r="D33" s="35" t="s">
        <v>18</v>
      </c>
      <c r="E33" s="87">
        <v>57000</v>
      </c>
      <c r="F33" s="36">
        <v>1</v>
      </c>
      <c r="G33" s="37">
        <f t="shared" si="1"/>
        <v>57000</v>
      </c>
      <c r="H33" s="53" t="s">
        <v>696</v>
      </c>
    </row>
    <row r="34" spans="1:10" ht="58.5" customHeight="1">
      <c r="A34" s="32" t="s">
        <v>156</v>
      </c>
      <c r="B34" s="31" t="s">
        <v>628</v>
      </c>
      <c r="C34" s="35" t="s">
        <v>148</v>
      </c>
      <c r="D34" s="35" t="s">
        <v>18</v>
      </c>
      <c r="E34" s="87">
        <v>37900</v>
      </c>
      <c r="F34" s="36">
        <v>1</v>
      </c>
      <c r="G34" s="37">
        <f t="shared" si="1"/>
        <v>37900</v>
      </c>
      <c r="H34" s="53"/>
    </row>
    <row r="35" spans="1:10" ht="63.75" customHeight="1">
      <c r="A35" s="32">
        <v>79111200</v>
      </c>
      <c r="B35" s="31" t="s">
        <v>147</v>
      </c>
      <c r="C35" s="35" t="s">
        <v>13</v>
      </c>
      <c r="D35" s="35" t="s">
        <v>18</v>
      </c>
      <c r="E35" s="87">
        <v>3000000</v>
      </c>
      <c r="F35" s="38">
        <v>1</v>
      </c>
      <c r="G35" s="37">
        <f t="shared" si="1"/>
        <v>3000000</v>
      </c>
      <c r="H35" s="53"/>
    </row>
    <row r="36" spans="1:10" ht="35.25" customHeight="1">
      <c r="A36" s="32">
        <v>79530000</v>
      </c>
      <c r="B36" s="31" t="s">
        <v>552</v>
      </c>
      <c r="C36" s="35" t="s">
        <v>26</v>
      </c>
      <c r="D36" s="35" t="s">
        <v>18</v>
      </c>
      <c r="E36" s="87">
        <v>1000000</v>
      </c>
      <c r="F36" s="38">
        <v>1</v>
      </c>
      <c r="G36" s="86">
        <f t="shared" si="1"/>
        <v>1000000</v>
      </c>
      <c r="H36" s="53" t="s">
        <v>696</v>
      </c>
    </row>
    <row r="37" spans="1:10" ht="60.75" customHeight="1">
      <c r="A37" s="32" t="s">
        <v>116</v>
      </c>
      <c r="B37" s="31" t="s">
        <v>634</v>
      </c>
      <c r="C37" s="35" t="s">
        <v>13</v>
      </c>
      <c r="D37" s="35" t="s">
        <v>18</v>
      </c>
      <c r="E37" s="87">
        <v>13902</v>
      </c>
      <c r="F37" s="38">
        <v>1</v>
      </c>
      <c r="G37" s="37">
        <f t="shared" si="1"/>
        <v>13902</v>
      </c>
      <c r="H37" s="53" t="s">
        <v>696</v>
      </c>
    </row>
    <row r="38" spans="1:10" ht="48" customHeight="1">
      <c r="A38" s="32" t="s">
        <v>34</v>
      </c>
      <c r="B38" s="31" t="s">
        <v>649</v>
      </c>
      <c r="C38" s="35" t="s">
        <v>13</v>
      </c>
      <c r="D38" s="35" t="s">
        <v>18</v>
      </c>
      <c r="E38" s="87">
        <v>3582</v>
      </c>
      <c r="F38" s="38">
        <v>1</v>
      </c>
      <c r="G38" s="37">
        <f t="shared" si="1"/>
        <v>3582</v>
      </c>
      <c r="H38" s="53" t="s">
        <v>696</v>
      </c>
    </row>
    <row r="39" spans="1:10" ht="62.25" customHeight="1">
      <c r="A39" s="32" t="s">
        <v>35</v>
      </c>
      <c r="B39" s="31" t="s">
        <v>635</v>
      </c>
      <c r="C39" s="35" t="s">
        <v>13</v>
      </c>
      <c r="D39" s="35" t="s">
        <v>18</v>
      </c>
      <c r="E39" s="87">
        <v>17094</v>
      </c>
      <c r="F39" s="38">
        <v>1</v>
      </c>
      <c r="G39" s="37">
        <f t="shared" si="1"/>
        <v>17094</v>
      </c>
      <c r="H39" s="53" t="s">
        <v>696</v>
      </c>
    </row>
    <row r="40" spans="1:10" ht="62.25" customHeight="1">
      <c r="A40" s="32" t="s">
        <v>117</v>
      </c>
      <c r="B40" s="31" t="s">
        <v>558</v>
      </c>
      <c r="C40" s="35" t="s">
        <v>13</v>
      </c>
      <c r="D40" s="35" t="s">
        <v>18</v>
      </c>
      <c r="E40" s="87">
        <v>11359</v>
      </c>
      <c r="F40" s="38">
        <v>1</v>
      </c>
      <c r="G40" s="37">
        <f t="shared" si="1"/>
        <v>11359</v>
      </c>
      <c r="H40" s="53" t="s">
        <v>696</v>
      </c>
    </row>
    <row r="41" spans="1:10" ht="66.75" customHeight="1">
      <c r="A41" s="32" t="s">
        <v>39</v>
      </c>
      <c r="B41" s="31" t="s">
        <v>559</v>
      </c>
      <c r="C41" s="35" t="s">
        <v>13</v>
      </c>
      <c r="D41" s="35" t="s">
        <v>18</v>
      </c>
      <c r="E41" s="87">
        <v>7274</v>
      </c>
      <c r="F41" s="38">
        <v>1</v>
      </c>
      <c r="G41" s="37">
        <f t="shared" si="1"/>
        <v>7274</v>
      </c>
      <c r="H41" s="53" t="s">
        <v>696</v>
      </c>
    </row>
    <row r="42" spans="1:10" ht="51.75" customHeight="1">
      <c r="A42" s="32" t="s">
        <v>157</v>
      </c>
      <c r="B42" s="31" t="s">
        <v>561</v>
      </c>
      <c r="C42" s="35" t="s">
        <v>13</v>
      </c>
      <c r="D42" s="35" t="s">
        <v>18</v>
      </c>
      <c r="E42" s="87">
        <v>132648</v>
      </c>
      <c r="F42" s="38">
        <v>1</v>
      </c>
      <c r="G42" s="37">
        <f t="shared" si="1"/>
        <v>132648</v>
      </c>
      <c r="H42" s="53" t="s">
        <v>696</v>
      </c>
    </row>
    <row r="43" spans="1:10" ht="51.75" customHeight="1">
      <c r="A43" s="32" t="s">
        <v>158</v>
      </c>
      <c r="B43" s="31" t="s">
        <v>562</v>
      </c>
      <c r="C43" s="35" t="s">
        <v>13</v>
      </c>
      <c r="D43" s="35" t="s">
        <v>18</v>
      </c>
      <c r="E43" s="87">
        <v>2334</v>
      </c>
      <c r="F43" s="38">
        <v>1</v>
      </c>
      <c r="G43" s="37">
        <f t="shared" si="1"/>
        <v>2334</v>
      </c>
      <c r="H43" s="53" t="s">
        <v>696</v>
      </c>
    </row>
    <row r="44" spans="1:10" s="1" customFormat="1" ht="57" customHeight="1">
      <c r="A44" s="32" t="s">
        <v>159</v>
      </c>
      <c r="B44" s="31" t="s">
        <v>563</v>
      </c>
      <c r="C44" s="35" t="s">
        <v>13</v>
      </c>
      <c r="D44" s="35" t="s">
        <v>18</v>
      </c>
      <c r="E44" s="87">
        <v>25229</v>
      </c>
      <c r="F44" s="38">
        <v>1</v>
      </c>
      <c r="G44" s="37">
        <f t="shared" si="1"/>
        <v>25229</v>
      </c>
      <c r="H44" s="144"/>
      <c r="I44" s="75"/>
      <c r="J44" s="76"/>
    </row>
    <row r="45" spans="1:10" s="60" customFormat="1" ht="66.75" customHeight="1">
      <c r="A45" s="32" t="s">
        <v>160</v>
      </c>
      <c r="B45" s="31" t="s">
        <v>564</v>
      </c>
      <c r="C45" s="35" t="s">
        <v>13</v>
      </c>
      <c r="D45" s="35" t="s">
        <v>18</v>
      </c>
      <c r="E45" s="87">
        <v>284520</v>
      </c>
      <c r="F45" s="38">
        <v>1</v>
      </c>
      <c r="G45" s="37">
        <f t="shared" si="1"/>
        <v>284520</v>
      </c>
      <c r="I45" s="43"/>
      <c r="J45" s="43"/>
    </row>
    <row r="46" spans="1:10" s="60" customFormat="1" ht="15" customHeight="1">
      <c r="A46" s="230" t="s">
        <v>128</v>
      </c>
      <c r="B46" s="230"/>
      <c r="C46" s="230"/>
      <c r="D46" s="230"/>
      <c r="E46" s="230"/>
      <c r="F46" s="230"/>
      <c r="G46" s="73">
        <f>SUM(G2:G45)</f>
        <v>94179842</v>
      </c>
      <c r="I46" s="43"/>
      <c r="J46" s="43"/>
    </row>
    <row r="47" spans="1:10" s="60" customFormat="1" ht="15" customHeight="1">
      <c r="A47" s="43"/>
      <c r="B47" s="43"/>
      <c r="C47" s="43"/>
      <c r="D47" s="43"/>
      <c r="E47" s="43"/>
      <c r="F47" s="43"/>
      <c r="G47" s="78"/>
      <c r="I47" s="43"/>
      <c r="J47" s="43"/>
    </row>
  </sheetData>
  <mergeCells count="2">
    <mergeCell ref="A1:G1"/>
    <mergeCell ref="A46:F4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2020թ, պլան</vt:lpstr>
      <vt:lpstr>ցուցակ Պարեկի</vt:lpstr>
      <vt:lpstr>կասեցված</vt:lpstr>
      <vt:lpstr>ավելացրած</vt:lpstr>
      <vt:lpstr>կրիմ</vt:lpstr>
      <vt:lpstr>Sheet1</vt:lpstr>
      <vt:lpstr>2021 պլան</vt:lpstr>
      <vt:lpstr>փոխած2)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POAC</dc:creator>
  <cp:lastModifiedBy>SONA</cp:lastModifiedBy>
  <cp:lastPrinted>2021-06-08T11:29:39Z</cp:lastPrinted>
  <dcterms:created xsi:type="dcterms:W3CDTF">2019-01-29T16:25:31Z</dcterms:created>
  <dcterms:modified xsi:type="dcterms:W3CDTF">2021-06-09T07:28:58Z</dcterms:modified>
</cp:coreProperties>
</file>